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E25C558A-3FBA-4ACC-89B0-6610765B8279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R6電気電子工学（通信ネットワーク工学科）" sheetId="91" r:id="rId1"/>
  </sheets>
  <definedNames>
    <definedName name="_xlnm.Print_Area" localSheetId="0">'R6電気電子工学（通信ネットワーク工学科）'!$A$3:$Q$123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3" i="91" l="1"/>
  <c r="C122" i="91"/>
  <c r="C120" i="91"/>
  <c r="C121" i="91"/>
  <c r="H88" i="91"/>
  <c r="G88" i="91"/>
  <c r="F88" i="91"/>
  <c r="E88" i="91"/>
  <c r="D88" i="91"/>
  <c r="C88" i="91"/>
  <c r="H66" i="91"/>
  <c r="G66" i="91"/>
  <c r="F66" i="91"/>
  <c r="E66" i="91"/>
  <c r="D66" i="91"/>
  <c r="C66" i="91"/>
  <c r="H110" i="91"/>
  <c r="G110" i="91"/>
  <c r="F110" i="91"/>
  <c r="E110" i="91"/>
  <c r="D110" i="91"/>
  <c r="C110" i="91"/>
  <c r="H90" i="91"/>
  <c r="G90" i="91"/>
  <c r="F90" i="91"/>
  <c r="E90" i="91"/>
  <c r="D90" i="91"/>
  <c r="C90" i="91"/>
  <c r="C116" i="91" l="1"/>
  <c r="C113" i="91"/>
  <c r="C117" i="91"/>
  <c r="C118" i="91"/>
  <c r="C115" i="91"/>
  <c r="C114" i="91"/>
  <c r="C119" i="91"/>
</calcChain>
</file>

<file path=xl/sharedStrings.xml><?xml version="1.0" encoding="utf-8"?>
<sst xmlns="http://schemas.openxmlformats.org/spreadsheetml/2006/main" count="843" uniqueCount="214">
  <si>
    <t>授業科目名</t>
    <rPh sb="0" eb="2">
      <t>ジュギョウ</t>
    </rPh>
    <rPh sb="2" eb="4">
      <t>カモク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</si>
  <si>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</si>
  <si>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専攻科／学科名</t>
    <rPh sb="0" eb="3">
      <t>センコウカ</t>
    </rPh>
    <rPh sb="4" eb="6">
      <t>ガッカ</t>
    </rPh>
    <rPh sb="6" eb="7">
      <t>メイ</t>
    </rPh>
    <phoneticPr fontId="6"/>
  </si>
  <si>
    <t>専攻分野の名称</t>
    <rPh sb="0" eb="2">
      <t>センコウ</t>
    </rPh>
    <rPh sb="2" eb="4">
      <t>ブンヤ</t>
    </rPh>
    <rPh sb="5" eb="7">
      <t>メイショウ</t>
    </rPh>
    <phoneticPr fontId="6"/>
  </si>
  <si>
    <t>専攻の区分</t>
    <rPh sb="0" eb="2">
      <t>センコウ</t>
    </rPh>
    <rPh sb="3" eb="5">
      <t>クブン</t>
    </rPh>
    <phoneticPr fontId="6"/>
  </si>
  <si>
    <t>開設科目</t>
    <rPh sb="0" eb="2">
      <t>カイセツ</t>
    </rPh>
    <rPh sb="2" eb="4">
      <t>カモク</t>
    </rPh>
    <phoneticPr fontId="6"/>
  </si>
  <si>
    <t>単位数</t>
    <rPh sb="0" eb="3">
      <t>タンイスウ</t>
    </rPh>
    <phoneticPr fontId="6"/>
  </si>
  <si>
    <t>履修年次</t>
    <rPh sb="0" eb="2">
      <t>リシュウ</t>
    </rPh>
    <rPh sb="2" eb="4">
      <t>ネンジ</t>
    </rPh>
    <phoneticPr fontId="6"/>
  </si>
  <si>
    <t>科目区分</t>
    <rPh sb="0" eb="2">
      <t>カモク</t>
    </rPh>
    <rPh sb="2" eb="4">
      <t>クブン</t>
    </rPh>
    <phoneticPr fontId="6"/>
  </si>
  <si>
    <t>学校における区分</t>
    <rPh sb="0" eb="2">
      <t>ガッコウ</t>
    </rPh>
    <rPh sb="6" eb="8">
      <t>クブン</t>
    </rPh>
    <phoneticPr fontId="6"/>
  </si>
  <si>
    <t>科目番号（注）</t>
    <rPh sb="0" eb="2">
      <t>カモク</t>
    </rPh>
    <rPh sb="2" eb="4">
      <t>バンゴウ</t>
    </rPh>
    <rPh sb="5" eb="6">
      <t>チュウ</t>
    </rPh>
    <phoneticPr fontId="6"/>
  </si>
  <si>
    <t>必・選</t>
    <rPh sb="0" eb="1">
      <t>ヒツ</t>
    </rPh>
    <rPh sb="2" eb="3">
      <t>セン</t>
    </rPh>
    <phoneticPr fontId="6"/>
  </si>
  <si>
    <t>○</t>
  </si>
  <si>
    <t>単位計</t>
    <rPh sb="0" eb="2">
      <t>タンイ</t>
    </rPh>
    <rPh sb="2" eb="3">
      <t>ケイ</t>
    </rPh>
    <phoneticPr fontId="6"/>
  </si>
  <si>
    <t>学修総まとめ
科目</t>
    <rPh sb="0" eb="2">
      <t>ガクシュウ</t>
    </rPh>
    <rPh sb="2" eb="3">
      <t>ソウ</t>
    </rPh>
    <rPh sb="7" eb="9">
      <t>カモク</t>
    </rPh>
    <phoneticPr fontId="6"/>
  </si>
  <si>
    <t>A群</t>
    <rPh sb="1" eb="2">
      <t>グン</t>
    </rPh>
    <phoneticPr fontId="6"/>
  </si>
  <si>
    <t>関連</t>
    <rPh sb="0" eb="2">
      <t>カンレン</t>
    </rPh>
    <phoneticPr fontId="2"/>
  </si>
  <si>
    <t>専門科目</t>
    <rPh sb="0" eb="2">
      <t>センモン</t>
    </rPh>
    <rPh sb="2" eb="4">
      <t>カモク</t>
    </rPh>
    <phoneticPr fontId="6"/>
  </si>
  <si>
    <t>B群</t>
    <rPh sb="1" eb="2">
      <t>グン</t>
    </rPh>
    <phoneticPr fontId="6"/>
  </si>
  <si>
    <t>本４</t>
    <rPh sb="0" eb="1">
      <t>ホン</t>
    </rPh>
    <phoneticPr fontId="2"/>
  </si>
  <si>
    <t>本５</t>
    <rPh sb="0" eb="1">
      <t>ホン</t>
    </rPh>
    <phoneticPr fontId="2"/>
  </si>
  <si>
    <t>関連科目</t>
    <rPh sb="0" eb="2">
      <t>カンレン</t>
    </rPh>
    <rPh sb="2" eb="4">
      <t>カモク</t>
    </rPh>
    <phoneticPr fontId="6"/>
  </si>
  <si>
    <t>選択</t>
    <rPh sb="0" eb="2">
      <t>センタク</t>
    </rPh>
    <phoneticPr fontId="2"/>
  </si>
  <si>
    <t>専攻外科目</t>
    <rPh sb="0" eb="2">
      <t>センコウ</t>
    </rPh>
    <rPh sb="2" eb="3">
      <t>ガイ</t>
    </rPh>
    <rPh sb="3" eb="5">
      <t>カモク</t>
    </rPh>
    <phoneticPr fontId="6"/>
  </si>
  <si>
    <t>香川高等専門学校</t>
    <rPh sb="0" eb="2">
      <t>カガワ</t>
    </rPh>
    <rPh sb="2" eb="4">
      <t>コウトウ</t>
    </rPh>
    <rPh sb="4" eb="6">
      <t>センモン</t>
    </rPh>
    <rPh sb="6" eb="8">
      <t>ガッコウ</t>
    </rPh>
    <phoneticPr fontId="2"/>
  </si>
  <si>
    <t>工学</t>
    <rPh sb="0" eb="2">
      <t>コウガク</t>
    </rPh>
    <phoneticPr fontId="2"/>
  </si>
  <si>
    <t>電気電子工学</t>
    <rPh sb="0" eb="2">
      <t>デンキ</t>
    </rPh>
    <rPh sb="2" eb="4">
      <t>デンシ</t>
    </rPh>
    <rPh sb="4" eb="6">
      <t>コウガク</t>
    </rPh>
    <phoneticPr fontId="2"/>
  </si>
  <si>
    <t>専門科目</t>
    <rPh sb="0" eb="2">
      <t>センモン</t>
    </rPh>
    <rPh sb="2" eb="4">
      <t>カモク</t>
    </rPh>
    <phoneticPr fontId="2"/>
  </si>
  <si>
    <t>応用電磁気学</t>
    <rPh sb="0" eb="2">
      <t>オウヨウ</t>
    </rPh>
    <rPh sb="2" eb="5">
      <t>デンジキ</t>
    </rPh>
    <rPh sb="5" eb="6">
      <t>ガク</t>
    </rPh>
    <phoneticPr fontId="3"/>
  </si>
  <si>
    <t>専１</t>
    <rPh sb="0" eb="1">
      <t>セン</t>
    </rPh>
    <phoneticPr fontId="2"/>
  </si>
  <si>
    <t>電気電子工学の基礎となる科目</t>
    <phoneticPr fontId="2"/>
  </si>
  <si>
    <t>A</t>
    <phoneticPr fontId="2"/>
  </si>
  <si>
    <t>グラフ理論</t>
    <rPh sb="3" eb="5">
      <t>リロン</t>
    </rPh>
    <phoneticPr fontId="3"/>
  </si>
  <si>
    <t>電気電子工学の基礎となる科目</t>
  </si>
  <si>
    <t>電子回路特論</t>
    <rPh sb="0" eb="2">
      <t>デンシ</t>
    </rPh>
    <rPh sb="2" eb="4">
      <t>カイロ</t>
    </rPh>
    <rPh sb="4" eb="6">
      <t>トクロン</t>
    </rPh>
    <phoneticPr fontId="3"/>
  </si>
  <si>
    <t>計測工学特論</t>
    <rPh sb="0" eb="2">
      <t>ケイソク</t>
    </rPh>
    <rPh sb="2" eb="4">
      <t>コウガク</t>
    </rPh>
    <rPh sb="4" eb="5">
      <t>トク</t>
    </rPh>
    <rPh sb="5" eb="6">
      <t>ロン</t>
    </rPh>
    <phoneticPr fontId="3"/>
  </si>
  <si>
    <t>専２</t>
    <rPh sb="0" eb="1">
      <t>セン</t>
    </rPh>
    <phoneticPr fontId="2"/>
  </si>
  <si>
    <t>システム制御工学</t>
    <rPh sb="4" eb="6">
      <t>セイギョ</t>
    </rPh>
    <rPh sb="6" eb="8">
      <t>コウガク</t>
    </rPh>
    <phoneticPr fontId="3"/>
  </si>
  <si>
    <t>ディジタル制御工学</t>
    <rPh sb="5" eb="7">
      <t>セイギョ</t>
    </rPh>
    <rPh sb="7" eb="9">
      <t>コウガク</t>
    </rPh>
    <phoneticPr fontId="3"/>
  </si>
  <si>
    <t>応用電子物性工学</t>
    <rPh sb="0" eb="2">
      <t>オウヨウ</t>
    </rPh>
    <rPh sb="2" eb="4">
      <t>デンシ</t>
    </rPh>
    <rPh sb="4" eb="6">
      <t>ブッセイ</t>
    </rPh>
    <rPh sb="6" eb="8">
      <t>コウガク</t>
    </rPh>
    <phoneticPr fontId="3"/>
  </si>
  <si>
    <t>電子工学に関する科目</t>
    <rPh sb="0" eb="2">
      <t>デンシ</t>
    </rPh>
    <phoneticPr fontId="2"/>
  </si>
  <si>
    <t>情報工学概論</t>
    <rPh sb="0" eb="2">
      <t>ジョウホウ</t>
    </rPh>
    <rPh sb="2" eb="4">
      <t>コウガク</t>
    </rPh>
    <rPh sb="4" eb="6">
      <t>ガイロン</t>
    </rPh>
    <phoneticPr fontId="3"/>
  </si>
  <si>
    <t>情報通信工学に関する科目</t>
    <rPh sb="0" eb="2">
      <t>ジョウホウ</t>
    </rPh>
    <rPh sb="2" eb="4">
      <t>ツウシン</t>
    </rPh>
    <rPh sb="4" eb="6">
      <t>コウガク</t>
    </rPh>
    <phoneticPr fontId="2"/>
  </si>
  <si>
    <t>ディジタル信号処理工学</t>
  </si>
  <si>
    <t>情報ネットワーク論</t>
  </si>
  <si>
    <t>アルゴリズムとデータ構造</t>
    <rPh sb="10" eb="12">
      <t>コウゾウ</t>
    </rPh>
    <phoneticPr fontId="3"/>
  </si>
  <si>
    <t>マルチメディア工学</t>
    <rPh sb="7" eb="9">
      <t>コウガク</t>
    </rPh>
    <phoneticPr fontId="3"/>
  </si>
  <si>
    <t>画像処理工学</t>
    <rPh sb="0" eb="2">
      <t>ガゾウ</t>
    </rPh>
    <rPh sb="2" eb="4">
      <t>ショリ</t>
    </rPh>
    <rPh sb="4" eb="6">
      <t>コウガク</t>
    </rPh>
    <phoneticPr fontId="3"/>
  </si>
  <si>
    <t>通信工学</t>
    <rPh sb="0" eb="2">
      <t>ツウシン</t>
    </rPh>
    <rPh sb="2" eb="4">
      <t>コウガク</t>
    </rPh>
    <phoneticPr fontId="3"/>
  </si>
  <si>
    <t>電磁波・光波工学</t>
    <rPh sb="0" eb="3">
      <t>デンジハ</t>
    </rPh>
    <rPh sb="4" eb="6">
      <t>コウハ</t>
    </rPh>
    <rPh sb="6" eb="8">
      <t>コウガク</t>
    </rPh>
    <phoneticPr fontId="3"/>
  </si>
  <si>
    <t>ｵﾌﾞｼﾞｪｸﾄ指向ﾌﾟﾛｸﾞﾗﾐﾝｸﾞ</t>
    <rPh sb="8" eb="10">
      <t>シコウ</t>
    </rPh>
    <phoneticPr fontId="3"/>
  </si>
  <si>
    <t>応用ﾈｯﾄﾜｰｸﾌﾟﾛｸﾞﾗﾐﾝｸﾞ</t>
    <rPh sb="0" eb="2">
      <t>オウヨウ</t>
    </rPh>
    <phoneticPr fontId="3"/>
  </si>
  <si>
    <t>データベース設計</t>
    <rPh sb="6" eb="8">
      <t>セッケイ</t>
    </rPh>
    <phoneticPr fontId="3"/>
  </si>
  <si>
    <t>特別研究Ⅰ</t>
    <rPh sb="0" eb="2">
      <t>トクベツ</t>
    </rPh>
    <rPh sb="2" eb="4">
      <t>ケンキュウ</t>
    </rPh>
    <phoneticPr fontId="3"/>
  </si>
  <si>
    <t>必修</t>
    <rPh sb="0" eb="2">
      <t>ヒッシュウ</t>
    </rPh>
    <phoneticPr fontId="2"/>
  </si>
  <si>
    <t>電気電子工学に関する実験・実習科目</t>
    <rPh sb="0" eb="2">
      <t>デンキ</t>
    </rPh>
    <rPh sb="2" eb="4">
      <t>デンシ</t>
    </rPh>
    <rPh sb="4" eb="6">
      <t>コウガク</t>
    </rPh>
    <rPh sb="7" eb="8">
      <t>カン</t>
    </rPh>
    <rPh sb="10" eb="12">
      <t>ジッケン</t>
    </rPh>
    <rPh sb="13" eb="15">
      <t>ジッシュウ</t>
    </rPh>
    <rPh sb="15" eb="17">
      <t>カモク</t>
    </rPh>
    <phoneticPr fontId="2"/>
  </si>
  <si>
    <t>B</t>
    <phoneticPr fontId="2"/>
  </si>
  <si>
    <t>特別実験・演習Ⅰ</t>
    <rPh sb="0" eb="2">
      <t>トクベツ</t>
    </rPh>
    <rPh sb="2" eb="4">
      <t>ジッケン</t>
    </rPh>
    <rPh sb="5" eb="7">
      <t>エンシュウ</t>
    </rPh>
    <phoneticPr fontId="3"/>
  </si>
  <si>
    <t>特別実験・演習Ⅱ</t>
  </si>
  <si>
    <t>235036</t>
  </si>
  <si>
    <t>電気電子計測Ⅱ</t>
    <rPh sb="0" eb="2">
      <t>デンキ</t>
    </rPh>
    <rPh sb="2" eb="4">
      <t>デンシ</t>
    </rPh>
    <rPh sb="4" eb="6">
      <t>ケイソク</t>
    </rPh>
    <phoneticPr fontId="3"/>
  </si>
  <si>
    <t>235018</t>
  </si>
  <si>
    <t>電気磁気学Ⅱ</t>
    <rPh sb="0" eb="2">
      <t>デンキ</t>
    </rPh>
    <rPh sb="2" eb="5">
      <t>ジキガク</t>
    </rPh>
    <phoneticPr fontId="3"/>
  </si>
  <si>
    <t>235019</t>
  </si>
  <si>
    <t>電子回路Ⅱ</t>
    <rPh sb="0" eb="2">
      <t>デンシ</t>
    </rPh>
    <rPh sb="2" eb="4">
      <t>カイロ</t>
    </rPh>
    <phoneticPr fontId="3"/>
  </si>
  <si>
    <t>235049</t>
  </si>
  <si>
    <t>ｵﾌﾟﾄｴﾚｸﾄﾛﾆｸｽ</t>
    <phoneticPr fontId="2"/>
  </si>
  <si>
    <t>235037</t>
  </si>
  <si>
    <t>無線通信工学Ⅱ</t>
    <rPh sb="0" eb="2">
      <t>ムセン</t>
    </rPh>
    <rPh sb="2" eb="4">
      <t>ツウシン</t>
    </rPh>
    <rPh sb="4" eb="6">
      <t>コウガク</t>
    </rPh>
    <phoneticPr fontId="2"/>
  </si>
  <si>
    <t>235039</t>
  </si>
  <si>
    <t>電気通信システムＢ</t>
    <rPh sb="0" eb="2">
      <t>デンキ</t>
    </rPh>
    <rPh sb="2" eb="4">
      <t>ツウシン</t>
    </rPh>
    <phoneticPr fontId="2"/>
  </si>
  <si>
    <t>235040</t>
  </si>
  <si>
    <t>通信法Ⅱ</t>
    <rPh sb="0" eb="2">
      <t>ツウシン</t>
    </rPh>
    <rPh sb="2" eb="3">
      <t>ホウ</t>
    </rPh>
    <phoneticPr fontId="2"/>
  </si>
  <si>
    <t>235042</t>
  </si>
  <si>
    <t>ｺﾝﾋﾟｭｰﾀﾈｯﾄﾜｰｸⅡ</t>
    <phoneticPr fontId="2"/>
  </si>
  <si>
    <t>235043</t>
  </si>
  <si>
    <t>情報理論</t>
    <rPh sb="0" eb="2">
      <t>ジョウホウ</t>
    </rPh>
    <rPh sb="2" eb="4">
      <t>リロン</t>
    </rPh>
    <phoneticPr fontId="2"/>
  </si>
  <si>
    <t>235045</t>
  </si>
  <si>
    <t>データ通信</t>
    <rPh sb="3" eb="5">
      <t>ツウシン</t>
    </rPh>
    <phoneticPr fontId="2"/>
  </si>
  <si>
    <t>235051</t>
  </si>
  <si>
    <t>情報セキュリティ</t>
    <rPh sb="0" eb="2">
      <t>ジョウホウ</t>
    </rPh>
    <phoneticPr fontId="2"/>
  </si>
  <si>
    <t>235052</t>
  </si>
  <si>
    <t>235022</t>
  </si>
  <si>
    <t>情報処理Ⅲ</t>
    <rPh sb="0" eb="2">
      <t>ジョウホウ</t>
    </rPh>
    <rPh sb="2" eb="4">
      <t>ショリ</t>
    </rPh>
    <phoneticPr fontId="2"/>
  </si>
  <si>
    <t>235023</t>
  </si>
  <si>
    <t>無線通信工学Ⅰ</t>
    <rPh sb="0" eb="2">
      <t>ムセン</t>
    </rPh>
    <rPh sb="2" eb="4">
      <t>ツウシン</t>
    </rPh>
    <rPh sb="4" eb="6">
      <t>コウガク</t>
    </rPh>
    <phoneticPr fontId="2"/>
  </si>
  <si>
    <t>235025</t>
  </si>
  <si>
    <t>電気通信システムＡ</t>
    <rPh sb="0" eb="2">
      <t>デンキ</t>
    </rPh>
    <rPh sb="2" eb="4">
      <t>ツウシン</t>
    </rPh>
    <phoneticPr fontId="2"/>
  </si>
  <si>
    <t>235026</t>
  </si>
  <si>
    <t>通信法Ⅰ</t>
    <rPh sb="0" eb="2">
      <t>ツウシン</t>
    </rPh>
    <rPh sb="2" eb="3">
      <t>ホウ</t>
    </rPh>
    <phoneticPr fontId="2"/>
  </si>
  <si>
    <t>235027</t>
  </si>
  <si>
    <t>235028</t>
  </si>
  <si>
    <t>無線工学演習</t>
    <rPh sb="0" eb="2">
      <t>ムセン</t>
    </rPh>
    <rPh sb="2" eb="4">
      <t>コウガク</t>
    </rPh>
    <rPh sb="4" eb="6">
      <t>エンシュウ</t>
    </rPh>
    <phoneticPr fontId="3"/>
  </si>
  <si>
    <t>235033</t>
  </si>
  <si>
    <t>通信工学実験Ⅱ</t>
    <rPh sb="0" eb="2">
      <t>ツウシン</t>
    </rPh>
    <rPh sb="2" eb="4">
      <t>コウガク</t>
    </rPh>
    <rPh sb="4" eb="6">
      <t>ジッケン</t>
    </rPh>
    <phoneticPr fontId="3"/>
  </si>
  <si>
    <t>235034</t>
  </si>
  <si>
    <t>卒業研究</t>
    <rPh sb="0" eb="2">
      <t>ソツギョウ</t>
    </rPh>
    <rPh sb="2" eb="4">
      <t>ケンキュウ</t>
    </rPh>
    <phoneticPr fontId="3"/>
  </si>
  <si>
    <t>235020</t>
  </si>
  <si>
    <t>通信工学セミナー</t>
    <rPh sb="0" eb="2">
      <t>ツウシン</t>
    </rPh>
    <rPh sb="2" eb="4">
      <t>コウガク</t>
    </rPh>
    <phoneticPr fontId="3"/>
  </si>
  <si>
    <t>235021</t>
  </si>
  <si>
    <t>通信工学実験Ⅰ</t>
    <rPh sb="0" eb="2">
      <t>ツウシン</t>
    </rPh>
    <rPh sb="2" eb="4">
      <t>コウガク</t>
    </rPh>
    <rPh sb="4" eb="6">
      <t>ジッケン</t>
    </rPh>
    <phoneticPr fontId="3"/>
  </si>
  <si>
    <t>工学基礎科目</t>
    <rPh sb="0" eb="2">
      <t>コウガク</t>
    </rPh>
    <rPh sb="2" eb="4">
      <t>キソ</t>
    </rPh>
    <rPh sb="4" eb="6">
      <t>カモク</t>
    </rPh>
    <phoneticPr fontId="2"/>
  </si>
  <si>
    <t>物理科学特論</t>
    <rPh sb="0" eb="2">
      <t>ブツリ</t>
    </rPh>
    <rPh sb="2" eb="4">
      <t>カガク</t>
    </rPh>
    <rPh sb="4" eb="5">
      <t>トク</t>
    </rPh>
    <rPh sb="5" eb="6">
      <t>ロン</t>
    </rPh>
    <phoneticPr fontId="3"/>
  </si>
  <si>
    <t>工学の基礎となる科目</t>
  </si>
  <si>
    <t>応用数学特論</t>
  </si>
  <si>
    <t>工業数学</t>
  </si>
  <si>
    <t>量子力学</t>
    <rPh sb="0" eb="2">
      <t>リョウシ</t>
    </rPh>
    <rPh sb="2" eb="4">
      <t>リキガク</t>
    </rPh>
    <phoneticPr fontId="3"/>
  </si>
  <si>
    <t>技術者倫理</t>
  </si>
  <si>
    <t>知的財産権</t>
    <rPh sb="0" eb="2">
      <t>チテキ</t>
    </rPh>
    <rPh sb="2" eb="4">
      <t>ザイサン</t>
    </rPh>
    <rPh sb="4" eb="5">
      <t>ケン</t>
    </rPh>
    <phoneticPr fontId="3"/>
  </si>
  <si>
    <t>工業英語</t>
    <rPh sb="0" eb="2">
      <t>コウギョウ</t>
    </rPh>
    <rPh sb="2" eb="4">
      <t>エイゴ</t>
    </rPh>
    <phoneticPr fontId="3"/>
  </si>
  <si>
    <t>専１・２</t>
    <rPh sb="0" eb="1">
      <t>セン</t>
    </rPh>
    <phoneticPr fontId="2"/>
  </si>
  <si>
    <t>インターンシップ Ⅰ</t>
  </si>
  <si>
    <t>一般科目</t>
    <rPh sb="0" eb="2">
      <t>イッパン</t>
    </rPh>
    <rPh sb="2" eb="4">
      <t>カモク</t>
    </rPh>
    <phoneticPr fontId="2"/>
  </si>
  <si>
    <t>220044</t>
  </si>
  <si>
    <t>自然特論</t>
    <rPh sb="0" eb="2">
      <t>シゼン</t>
    </rPh>
    <rPh sb="2" eb="4">
      <t>トクロン</t>
    </rPh>
    <phoneticPr fontId="3"/>
  </si>
  <si>
    <t>235050</t>
  </si>
  <si>
    <t>情報数学</t>
    <rPh sb="0" eb="2">
      <t>ジョウホウ</t>
    </rPh>
    <rPh sb="2" eb="4">
      <t>スウガク</t>
    </rPh>
    <phoneticPr fontId="3"/>
  </si>
  <si>
    <t>235015</t>
  </si>
  <si>
    <t>応用数学</t>
    <rPh sb="0" eb="2">
      <t>オウヨウ</t>
    </rPh>
    <rPh sb="2" eb="4">
      <t>スウガク</t>
    </rPh>
    <phoneticPr fontId="3"/>
  </si>
  <si>
    <t>235017</t>
  </si>
  <si>
    <t>応用物理Ⅱ</t>
    <rPh sb="0" eb="2">
      <t>オウヨウ</t>
    </rPh>
    <rPh sb="2" eb="4">
      <t>ブツリ</t>
    </rPh>
    <phoneticPr fontId="2"/>
  </si>
  <si>
    <t>特別講義</t>
    <rPh sb="0" eb="2">
      <t>トクベツ</t>
    </rPh>
    <rPh sb="2" eb="4">
      <t>コウギ</t>
    </rPh>
    <phoneticPr fontId="2"/>
  </si>
  <si>
    <t>専攻外科目</t>
    <rPh sb="0" eb="5">
      <t>センコウガイカモク</t>
    </rPh>
    <phoneticPr fontId="2"/>
  </si>
  <si>
    <t>本４・５</t>
    <rPh sb="0" eb="1">
      <t>ホン</t>
    </rPh>
    <phoneticPr fontId="2"/>
  </si>
  <si>
    <t>235031</t>
  </si>
  <si>
    <t>校外実習</t>
    <rPh sb="0" eb="2">
      <t>コウガイ</t>
    </rPh>
    <rPh sb="2" eb="4">
      <t>ジッシュウ</t>
    </rPh>
    <phoneticPr fontId="2"/>
  </si>
  <si>
    <t>特別研究Ⅱ</t>
    <rPh sb="0" eb="2">
      <t>トクベツ</t>
    </rPh>
    <rPh sb="2" eb="4">
      <t>ケンキュウ</t>
    </rPh>
    <phoneticPr fontId="3"/>
  </si>
  <si>
    <t>教養科目</t>
    <rPh sb="0" eb="2">
      <t>キョウヨウ</t>
    </rPh>
    <rPh sb="2" eb="4">
      <t>カモク</t>
    </rPh>
    <phoneticPr fontId="2"/>
  </si>
  <si>
    <t>文学特論</t>
    <rPh sb="0" eb="2">
      <t>ブンガク</t>
    </rPh>
    <rPh sb="2" eb="3">
      <t>トク</t>
    </rPh>
    <rPh sb="3" eb="4">
      <t>ロン</t>
    </rPh>
    <phoneticPr fontId="3"/>
  </si>
  <si>
    <t>220046</t>
  </si>
  <si>
    <t>英語特論Ⅱ</t>
    <rPh sb="0" eb="2">
      <t>エイゴ</t>
    </rPh>
    <rPh sb="2" eb="4">
      <t>トクロン</t>
    </rPh>
    <phoneticPr fontId="3"/>
  </si>
  <si>
    <t>220047</t>
  </si>
  <si>
    <t>中国語Ⅱ</t>
    <rPh sb="0" eb="3">
      <t>チュウゴクゴ</t>
    </rPh>
    <phoneticPr fontId="3"/>
  </si>
  <si>
    <t>220049</t>
  </si>
  <si>
    <t>220050</t>
  </si>
  <si>
    <t>海外英語演習</t>
    <rPh sb="0" eb="2">
      <t>カイガイ</t>
    </rPh>
    <rPh sb="2" eb="4">
      <t>エイゴ</t>
    </rPh>
    <rPh sb="4" eb="6">
      <t>エンシュウ</t>
    </rPh>
    <phoneticPr fontId="3"/>
  </si>
  <si>
    <t>220037</t>
  </si>
  <si>
    <t>220038</t>
  </si>
  <si>
    <t>220041</t>
  </si>
  <si>
    <t>英語特論Ⅰ</t>
    <rPh sb="0" eb="2">
      <t>エイゴ</t>
    </rPh>
    <rPh sb="2" eb="4">
      <t>トクロン</t>
    </rPh>
    <phoneticPr fontId="3"/>
  </si>
  <si>
    <t>220042</t>
  </si>
  <si>
    <t>中国語Ⅰ</t>
    <rPh sb="0" eb="3">
      <t>チュウゴクゴ</t>
    </rPh>
    <phoneticPr fontId="3"/>
  </si>
  <si>
    <t>単位修得の要件による分類</t>
    <rPh sb="0" eb="2">
      <t>タンイ</t>
    </rPh>
    <rPh sb="2" eb="4">
      <t>シュウトク</t>
    </rPh>
    <rPh sb="5" eb="7">
      <t>ヨウケン</t>
    </rPh>
    <rPh sb="10" eb="12">
      <t>ブンルイ</t>
    </rPh>
    <phoneticPr fontId="6"/>
  </si>
  <si>
    <t>特別講義Ⅱ</t>
    <rPh sb="0" eb="2">
      <t>トクベツ</t>
    </rPh>
    <rPh sb="2" eb="4">
      <t>コウギ</t>
    </rPh>
    <phoneticPr fontId="2"/>
  </si>
  <si>
    <t>工学及び周辺技術等に関する科目</t>
    <rPh sb="2" eb="3">
      <t>オヨ</t>
    </rPh>
    <phoneticPr fontId="2"/>
  </si>
  <si>
    <t>適用年度</t>
    <rPh sb="0" eb="2">
      <t>テキヨウ</t>
    </rPh>
    <rPh sb="2" eb="4">
      <t>ネンド</t>
    </rPh>
    <phoneticPr fontId="6"/>
  </si>
  <si>
    <t>電子情報通信工学専攻／通信ネットワーク工学科</t>
    <phoneticPr fontId="2"/>
  </si>
  <si>
    <t>摘要</t>
    <rPh sb="0" eb="2">
      <t>テキヨウ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</si>
  <si>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</si>
  <si>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</si>
  <si>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</si>
  <si>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</si>
  <si>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</si>
  <si>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</si>
  <si>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A</t>
    <phoneticPr fontId="2"/>
  </si>
  <si>
    <t>B</t>
    <phoneticPr fontId="2"/>
  </si>
  <si>
    <t>ｺﾝﾋﾟｭｰﾀﾈｯﾄﾜｰｸⅠ</t>
    <phoneticPr fontId="2"/>
  </si>
  <si>
    <t>電気電子工学の基礎となる科目</t>
    <phoneticPr fontId="2"/>
  </si>
  <si>
    <t>電気工学に関する科目</t>
    <phoneticPr fontId="2"/>
  </si>
  <si>
    <t>ﾈｯﾄﾜｰｸﾌﾟﾛｸﾞﾗﾐﾝｸﾞ</t>
    <phoneticPr fontId="2"/>
  </si>
  <si>
    <t>○</t>
    <phoneticPr fontId="2"/>
  </si>
  <si>
    <t xml:space="preserve"> </t>
    <phoneticPr fontId="2"/>
  </si>
  <si>
    <t>特別講義Ⅰ</t>
    <rPh sb="0" eb="2">
      <t>トクベツ</t>
    </rPh>
    <rPh sb="2" eb="4">
      <t>コウギ</t>
    </rPh>
    <phoneticPr fontId="2"/>
  </si>
  <si>
    <t>関連</t>
  </si>
  <si>
    <t>工学及び周辺技術等に関する科目</t>
  </si>
  <si>
    <t>インターンシップ Ⅱ</t>
    <phoneticPr fontId="2"/>
  </si>
  <si>
    <t>○</t>
    <phoneticPr fontId="2"/>
  </si>
  <si>
    <t>インターンシップ Ⅲ</t>
    <phoneticPr fontId="2"/>
  </si>
  <si>
    <t>インターンシップ Ⅳ</t>
    <phoneticPr fontId="2"/>
  </si>
  <si>
    <t>【単位修得の要件】</t>
    <rPh sb="1" eb="3">
      <t>タンイ</t>
    </rPh>
    <rPh sb="3" eb="5">
      <t>シュウトク</t>
    </rPh>
    <rPh sb="6" eb="8">
      <t>ヨウケン</t>
    </rPh>
    <phoneticPr fontId="11"/>
  </si>
  <si>
    <t>①</t>
  </si>
  <si>
    <t>≧</t>
  </si>
  <si>
    <t>認定専攻科で修得した単位：全ての科目〔2年課程：≧62単位　1年課程：≧31単位〕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4">
      <t>スベ</t>
    </rPh>
    <rPh sb="16" eb="18">
      <t>カモク</t>
    </rPh>
    <rPh sb="20" eb="21">
      <t>ネン</t>
    </rPh>
    <rPh sb="21" eb="23">
      <t>カテイ</t>
    </rPh>
    <rPh sb="27" eb="29">
      <t>タンイ</t>
    </rPh>
    <rPh sb="31" eb="32">
      <t>ネン</t>
    </rPh>
    <rPh sb="32" eb="34">
      <t>カテイ</t>
    </rPh>
    <rPh sb="38" eb="40">
      <t>タンイ</t>
    </rPh>
    <phoneticPr fontId="10"/>
  </si>
  <si>
    <t>②</t>
  </si>
  <si>
    <t>認定専攻科で修得した単位：専門科目（学修総まとめ科目に該当する授業科目を除く）＋関連科目〔2年課程：≧40単位　1年課程：≧20単位〕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ノゾ</t>
    </rPh>
    <rPh sb="40" eb="42">
      <t>カンレン</t>
    </rPh>
    <rPh sb="42" eb="44">
      <t>カモク</t>
    </rPh>
    <rPh sb="46" eb="47">
      <t>ネン</t>
    </rPh>
    <rPh sb="47" eb="49">
      <t>カテイ</t>
    </rPh>
    <rPh sb="53" eb="55">
      <t>タンイ</t>
    </rPh>
    <rPh sb="57" eb="58">
      <t>ネン</t>
    </rPh>
    <rPh sb="58" eb="60">
      <t>カテイ</t>
    </rPh>
    <rPh sb="64" eb="66">
      <t>タンイ</t>
    </rPh>
    <phoneticPr fontId="10"/>
  </si>
  <si>
    <t>③</t>
  </si>
  <si>
    <t>認定専攻科で修得した単位：専門科目（学修総まとめ科目に該当する授業科目を含む）〔2年課程：≧31単位　1年課程：≧16単位〕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フク</t>
    </rPh>
    <rPh sb="41" eb="42">
      <t>ネン</t>
    </rPh>
    <rPh sb="42" eb="44">
      <t>カテイ</t>
    </rPh>
    <rPh sb="48" eb="50">
      <t>タンイ</t>
    </rPh>
    <rPh sb="52" eb="53">
      <t>ネン</t>
    </rPh>
    <rPh sb="53" eb="55">
      <t>カテイ</t>
    </rPh>
    <rPh sb="59" eb="61">
      <t>タンイ</t>
    </rPh>
    <phoneticPr fontId="10"/>
  </si>
  <si>
    <t>④</t>
  </si>
  <si>
    <t>本科及び認定専攻科で修得した単位：専門科目（学修総まとめ科目に該当する授業科目を含む）＋関連科目〔≧62単位〕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2" eb="24">
      <t>ガクシュウ</t>
    </rPh>
    <rPh sb="24" eb="25">
      <t>ソウ</t>
    </rPh>
    <rPh sb="28" eb="30">
      <t>カモク</t>
    </rPh>
    <rPh sb="31" eb="33">
      <t>ガイトウ</t>
    </rPh>
    <rPh sb="35" eb="37">
      <t>ジュギョウ</t>
    </rPh>
    <rPh sb="37" eb="39">
      <t>カモク</t>
    </rPh>
    <rPh sb="44" eb="46">
      <t>カンレン</t>
    </rPh>
    <rPh sb="46" eb="48">
      <t>カモク</t>
    </rPh>
    <rPh sb="52" eb="54">
      <t>タンイ</t>
    </rPh>
    <phoneticPr fontId="10"/>
  </si>
  <si>
    <t>⑤</t>
  </si>
  <si>
    <t>本科及び認定専攻科で修得した単位：専門科目以外〔≧24単位〕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1" eb="23">
      <t>イガイ</t>
    </rPh>
    <rPh sb="27" eb="29">
      <t>タンイ</t>
    </rPh>
    <phoneticPr fontId="10"/>
  </si>
  <si>
    <t>⑥</t>
  </si>
  <si>
    <t>本科及び認定専攻科で修得した単位：外国語の単位〔必ず含む〕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20">
      <t>ガイコクゴ</t>
    </rPh>
    <rPh sb="21" eb="23">
      <t>タンイ</t>
    </rPh>
    <rPh sb="24" eb="25">
      <t>カナラ</t>
    </rPh>
    <rPh sb="26" eb="27">
      <t>フク</t>
    </rPh>
    <phoneticPr fontId="10"/>
  </si>
  <si>
    <t>≧</t>
    <phoneticPr fontId="6"/>
  </si>
  <si>
    <t>専攻の区分ごとの修得単位の審査の基準</t>
    <phoneticPr fontId="6"/>
  </si>
  <si>
    <t>電気電子工学の基礎となる科目</t>
    <rPh sb="0" eb="2">
      <t>デンキ</t>
    </rPh>
    <rPh sb="2" eb="4">
      <t>デンシ</t>
    </rPh>
    <rPh sb="4" eb="6">
      <t>コウガク</t>
    </rPh>
    <rPh sb="7" eb="8">
      <t>モト</t>
    </rPh>
    <rPh sb="8" eb="9">
      <t>イシズエ</t>
    </rPh>
    <rPh sb="12" eb="14">
      <t>カモク</t>
    </rPh>
    <phoneticPr fontId="6"/>
  </si>
  <si>
    <t>電波伝送学Ⅰ</t>
    <rPh sb="0" eb="2">
      <t>デンパ</t>
    </rPh>
    <rPh sb="2" eb="4">
      <t>デンソウ</t>
    </rPh>
    <rPh sb="4" eb="5">
      <t>ガク</t>
    </rPh>
    <phoneticPr fontId="2"/>
  </si>
  <si>
    <t>電波伝送学Ⅱ</t>
    <rPh sb="0" eb="2">
      <t>デンパ</t>
    </rPh>
    <rPh sb="2" eb="4">
      <t>デンソウ</t>
    </rPh>
    <rPh sb="4" eb="5">
      <t>ガク</t>
    </rPh>
    <phoneticPr fontId="2"/>
  </si>
  <si>
    <t>2042</t>
    <phoneticPr fontId="2"/>
  </si>
  <si>
    <t>【様式第３号】</t>
  </si>
  <si>
    <t>ｼﾗﾊﾞｽ
該当ﾍﾟｰｼﾞ</t>
    <rPh sb="6" eb="8">
      <t>ガイトウ</t>
    </rPh>
    <phoneticPr fontId="2"/>
  </si>
  <si>
    <t>1-5</t>
    <phoneticPr fontId="2"/>
  </si>
  <si>
    <t>6-10</t>
    <phoneticPr fontId="2"/>
  </si>
  <si>
    <t>コミュニケーション英語Ⅰ</t>
    <rPh sb="9" eb="11">
      <t>エイゴ</t>
    </rPh>
    <phoneticPr fontId="3"/>
  </si>
  <si>
    <t>コミュニケーション英語Ⅱ</t>
    <rPh sb="9" eb="11">
      <t>エイゴ</t>
    </rPh>
    <phoneticPr fontId="3"/>
  </si>
  <si>
    <t>人文科学Ⅱ</t>
    <rPh sb="0" eb="2">
      <t>ジンブン</t>
    </rPh>
    <rPh sb="2" eb="4">
      <t>カガク</t>
    </rPh>
    <phoneticPr fontId="3"/>
  </si>
  <si>
    <t>社会科学Ⅱ</t>
    <rPh sb="0" eb="2">
      <t>シャカイ</t>
    </rPh>
    <rPh sb="2" eb="4">
      <t>カガク</t>
    </rPh>
    <phoneticPr fontId="3"/>
  </si>
  <si>
    <t>人文科学Ⅲ</t>
    <rPh sb="0" eb="2">
      <t>ジンブン</t>
    </rPh>
    <rPh sb="2" eb="4">
      <t>カガク</t>
    </rPh>
    <phoneticPr fontId="3"/>
  </si>
  <si>
    <t>人文科学Ⅳ</t>
    <rPh sb="0" eb="2">
      <t>ジンブン</t>
    </rPh>
    <rPh sb="2" eb="4">
      <t>カガク</t>
    </rPh>
    <phoneticPr fontId="3"/>
  </si>
  <si>
    <t>社会科学Ⅲ</t>
    <rPh sb="0" eb="2">
      <t>シャカイ</t>
    </rPh>
    <rPh sb="2" eb="4">
      <t>カガク</t>
    </rPh>
    <phoneticPr fontId="3"/>
  </si>
  <si>
    <t>社会科学Ⅳ</t>
    <rPh sb="0" eb="2">
      <t>シャカイ</t>
    </rPh>
    <rPh sb="2" eb="4">
      <t>カガク</t>
    </rPh>
    <phoneticPr fontId="3"/>
  </si>
  <si>
    <t>機械学習</t>
    <rPh sb="0" eb="2">
      <t>キカイ</t>
    </rPh>
    <rPh sb="2" eb="4">
      <t>ガクシュウ</t>
    </rPh>
    <phoneticPr fontId="3"/>
  </si>
  <si>
    <t>令和6年度入学生適用</t>
    <rPh sb="0" eb="2">
      <t>レイワ</t>
    </rPh>
    <rPh sb="3" eb="4">
      <t>ネン</t>
    </rPh>
    <rPh sb="4" eb="5">
      <t>ド</t>
    </rPh>
    <rPh sb="5" eb="8">
      <t>ニュウガクセイ</t>
    </rPh>
    <rPh sb="8" eb="10">
      <t>テキヨウ</t>
    </rPh>
    <phoneticPr fontId="2"/>
  </si>
  <si>
    <t>ＡＩⅠ</t>
    <phoneticPr fontId="3"/>
  </si>
  <si>
    <t>ＡＩⅡ</t>
    <phoneticPr fontId="3"/>
  </si>
  <si>
    <t>ＡＩⅢ</t>
    <phoneticPr fontId="3"/>
  </si>
  <si>
    <t>ＡＩⅣ</t>
    <phoneticPr fontId="3"/>
  </si>
  <si>
    <t>応用物理Ⅰ</t>
    <rPh sb="0" eb="2">
      <t>オウヨウ</t>
    </rPh>
    <rPh sb="2" eb="4">
      <t>ブツリ</t>
    </rPh>
    <phoneticPr fontId="2"/>
  </si>
  <si>
    <t>体育Ⅰ</t>
    <rPh sb="0" eb="2">
      <t>タイイク</t>
    </rPh>
    <phoneticPr fontId="3"/>
  </si>
  <si>
    <t>人文科学Ⅰ</t>
    <rPh sb="0" eb="2">
      <t>ジンブン</t>
    </rPh>
    <rPh sb="2" eb="4">
      <t>カガク</t>
    </rPh>
    <phoneticPr fontId="3"/>
  </si>
  <si>
    <t>社会科学Ⅰ</t>
    <rPh sb="0" eb="2">
      <t>シャカイ</t>
    </rPh>
    <rPh sb="2" eb="4">
      <t>カガク</t>
    </rPh>
    <phoneticPr fontId="2"/>
  </si>
  <si>
    <t>体育Ⅱ</t>
    <phoneticPr fontId="3"/>
  </si>
  <si>
    <t>通信工学特論</t>
    <rPh sb="4" eb="6">
      <t>トクロン</t>
    </rPh>
    <phoneticPr fontId="3"/>
  </si>
  <si>
    <t>科　　　目　　　表</t>
    <rPh sb="8" eb="9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</si>
</sst>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#&quot;年度入学生適用&quot;"/>
  </numFmts>
  <fonts count="17" x14ac:knownFonts="1"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.5"/>
      <color indexed="3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5" fillId="0" borderId="0"/>
    <xf numFmtId="0" fontId="5" fillId="0" borderId="0"/>
    <xf numFmtId="0" fontId="12" fillId="0" borderId="0">
      <alignment vertical="center"/>
    </xf>
  </cellStyleXfs>
  <cellXfs count="123">
    <xf numFmtId="0" fontId="0" fillId="0" borderId="0" xfId="0"/>
    <xf numFmtId="0" fontId="4" fillId="0" borderId="0" xfId="0" applyNumberFormat="1" applyFont="1" applyFill="1" applyAlignment="1">
      <alignment horizontal="right"/>
    </xf>
    <xf numFmtId="0" fontId="13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left" vertical="center" shrinkToFit="1"/>
    </xf>
    <xf numFmtId="3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left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</xf>
    <xf numFmtId="0" fontId="9" fillId="0" borderId="22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</xf>
    <xf numFmtId="0" fontId="9" fillId="0" borderId="35" xfId="0" applyFont="1" applyFill="1" applyBorder="1" applyAlignment="1" applyProtection="1">
      <alignment horizontal="center" vertical="center" shrinkToFit="1"/>
      <protection locked="0"/>
    </xf>
    <xf numFmtId="0" fontId="9" fillId="0" borderId="36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vertical="center"/>
    </xf>
    <xf numFmtId="49" fontId="9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 shrinkToFit="1"/>
      <protection locked="0"/>
    </xf>
    <xf numFmtId="0" fontId="0" fillId="0" borderId="2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0" xfId="0" applyFont="1" applyFill="1" applyProtection="1"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9" fillId="0" borderId="0" xfId="1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right" vertical="center"/>
    </xf>
    <xf numFmtId="0" fontId="9" fillId="0" borderId="12" xfId="0" applyFont="1" applyFill="1" applyBorder="1" applyAlignment="1" applyProtection="1">
      <alignment horizontal="center" vertical="top"/>
      <protection locked="0"/>
    </xf>
    <xf numFmtId="0" fontId="0" fillId="0" borderId="26" xfId="0" applyFont="1" applyFill="1" applyBorder="1" applyAlignment="1">
      <alignment horizontal="center" vertical="top"/>
    </xf>
    <xf numFmtId="0" fontId="9" fillId="0" borderId="32" xfId="0" applyFont="1" applyFill="1" applyBorder="1" applyAlignment="1" applyProtection="1">
      <alignment horizontal="center" vertical="top"/>
      <protection locked="0"/>
    </xf>
    <xf numFmtId="0" fontId="9" fillId="0" borderId="26" xfId="0" applyFont="1" applyFill="1" applyBorder="1" applyAlignment="1" applyProtection="1">
      <alignment horizontal="center" vertical="top"/>
      <protection locked="0"/>
    </xf>
    <xf numFmtId="0" fontId="9" fillId="0" borderId="3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 applyProtection="1">
      <alignment horizontal="distributed" vertical="center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horizontal="left" vertical="center"/>
      <protection locked="0"/>
    </xf>
    <xf numFmtId="176" fontId="9" fillId="0" borderId="31" xfId="0" applyNumberFormat="1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right" vertical="center"/>
    </xf>
    <xf numFmtId="0" fontId="9" fillId="0" borderId="33" xfId="0" applyFont="1" applyFill="1" applyBorder="1" applyAlignment="1" applyProtection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8"/>
  <sheetViews>
    <sheetView tabSelected="1" view="pageBreakPreview" topLeftCell="A81" zoomScaleNormal="100" zoomScaleSheetLayoutView="100" workbookViewId="0">
      <selection activeCell="M106" sqref="M106"/>
    </sheetView>
  </sheetViews>
  <sheetFormatPr defaultRowHeight="13.5" x14ac:dyDescent="0.15"/>
  <cols>
    <col min="1" max="1" width="6.7109375" style="67" customWidth="1"/>
    <col min="2" max="2" width="14.42578125" style="67" customWidth="1"/>
    <col min="3" max="8" width="5.28515625" style="67" customWidth="1"/>
    <col min="9" max="9" width="15.5703125" style="67" customWidth="1"/>
    <col min="10" max="10" width="11.7109375" style="67" customWidth="1"/>
    <col min="11" max="11" width="35" style="67" customWidth="1"/>
    <col min="12" max="12" width="8.5703125" style="67" bestFit="1" customWidth="1"/>
    <col min="13" max="13" width="10.85546875" style="67" customWidth="1"/>
    <col min="14" max="14" width="10.85546875" style="67" bestFit="1" customWidth="1"/>
    <col min="15" max="15" width="12.28515625" style="67" hidden="1" customWidth="1"/>
    <col min="16" max="16" width="7.85546875" style="67" customWidth="1"/>
    <col min="17" max="17" width="50.140625" style="67" bestFit="1" customWidth="1"/>
    <col min="18" max="18" width="11.7109375" style="67" customWidth="1"/>
    <col min="19" max="16384" width="9.140625" style="67"/>
  </cols>
  <sheetData>
    <row r="1" spans="1:17" ht="14.25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1"/>
    </row>
    <row r="2" spans="1:17" ht="14.25" x14ac:dyDescent="0.15">
      <c r="A2" s="64" t="s">
        <v>189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6"/>
    </row>
    <row r="3" spans="1:17" ht="17.25" x14ac:dyDescent="0.15">
      <c r="A3" s="112" t="s">
        <v>213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5" spans="1:17" ht="13.5" customHeight="1" x14ac:dyDescent="0.15">
      <c r="B5" s="96" t="s">
        <v>1</v>
      </c>
      <c r="C5" s="97"/>
      <c r="D5" s="98" t="s">
        <v>24</v>
      </c>
      <c r="E5" s="99"/>
      <c r="F5" s="99"/>
      <c r="G5" s="99"/>
      <c r="H5" s="99"/>
      <c r="I5" s="99"/>
      <c r="J5" s="100"/>
      <c r="K5" s="68"/>
      <c r="Q5" s="120"/>
    </row>
    <row r="6" spans="1:17" ht="13.5" customHeight="1" x14ac:dyDescent="0.15">
      <c r="B6" s="96" t="s">
        <v>2</v>
      </c>
      <c r="C6" s="97"/>
      <c r="D6" s="101" t="s">
        <v>146</v>
      </c>
      <c r="E6" s="102"/>
      <c r="F6" s="102"/>
      <c r="G6" s="102"/>
      <c r="H6" s="102"/>
      <c r="I6" s="102"/>
      <c r="J6" s="103"/>
      <c r="K6" s="68"/>
      <c r="Q6" s="120"/>
    </row>
    <row r="7" spans="1:17" x14ac:dyDescent="0.15">
      <c r="K7" s="69"/>
    </row>
    <row r="8" spans="1:17" ht="13.5" customHeight="1" x14ac:dyDescent="0.15">
      <c r="B8" s="96" t="s">
        <v>3</v>
      </c>
      <c r="C8" s="97"/>
      <c r="D8" s="101" t="s">
        <v>25</v>
      </c>
      <c r="E8" s="102"/>
      <c r="F8" s="102"/>
      <c r="G8" s="102"/>
      <c r="H8" s="102"/>
      <c r="I8" s="102"/>
      <c r="J8" s="103"/>
      <c r="K8" s="68"/>
    </row>
    <row r="9" spans="1:17" x14ac:dyDescent="0.15">
      <c r="B9" s="96" t="s">
        <v>4</v>
      </c>
      <c r="C9" s="97"/>
      <c r="D9" s="101" t="s">
        <v>26</v>
      </c>
      <c r="E9" s="102"/>
      <c r="F9" s="102"/>
      <c r="G9" s="102"/>
      <c r="H9" s="102"/>
      <c r="I9" s="102"/>
      <c r="J9" s="103"/>
      <c r="K9" s="68"/>
    </row>
    <row r="10" spans="1:17" x14ac:dyDescent="0.15">
      <c r="B10" s="96" t="s">
        <v>145</v>
      </c>
      <c r="C10" s="97"/>
      <c r="D10" s="104" t="s">
        <v>202</v>
      </c>
      <c r="E10" s="105"/>
      <c r="F10" s="105"/>
      <c r="G10" s="105"/>
      <c r="H10" s="105"/>
      <c r="I10" s="105"/>
      <c r="J10" s="106"/>
      <c r="K10" s="68"/>
    </row>
    <row r="11" spans="1:17" x14ac:dyDescent="0.15">
      <c r="M11" s="70"/>
      <c r="N11" s="71"/>
      <c r="O11" s="72"/>
      <c r="P11" s="2"/>
      <c r="Q11" s="73"/>
    </row>
    <row r="12" spans="1:17" ht="13.5" customHeight="1" x14ac:dyDescent="0.15">
      <c r="B12" s="107" t="s">
        <v>142</v>
      </c>
      <c r="C12" s="108"/>
      <c r="D12" s="108"/>
      <c r="E12" s="108"/>
      <c r="F12" s="108"/>
      <c r="G12" s="108"/>
      <c r="H12" s="108"/>
      <c r="I12" s="109" t="s">
        <v>5</v>
      </c>
      <c r="J12" s="110"/>
      <c r="K12" s="108"/>
      <c r="L12" s="111"/>
      <c r="M12" s="113" t="s">
        <v>6</v>
      </c>
      <c r="N12" s="107" t="s">
        <v>7</v>
      </c>
      <c r="O12" s="121" t="s">
        <v>190</v>
      </c>
      <c r="P12" s="116" t="s">
        <v>147</v>
      </c>
      <c r="Q12" s="117"/>
    </row>
    <row r="13" spans="1:17" x14ac:dyDescent="0.15">
      <c r="B13" s="74" t="s">
        <v>8</v>
      </c>
      <c r="C13" s="74" t="s">
        <v>148</v>
      </c>
      <c r="D13" s="74" t="s">
        <v>149</v>
      </c>
      <c r="E13" s="74" t="s">
        <v>150</v>
      </c>
      <c r="F13" s="74" t="s">
        <v>151</v>
      </c>
      <c r="G13" s="75" t="s">
        <v>152</v>
      </c>
      <c r="H13" s="75" t="s">
        <v>153</v>
      </c>
      <c r="I13" s="76" t="s">
        <v>9</v>
      </c>
      <c r="J13" s="77" t="s">
        <v>10</v>
      </c>
      <c r="K13" s="74" t="s">
        <v>0</v>
      </c>
      <c r="L13" s="74" t="s">
        <v>11</v>
      </c>
      <c r="M13" s="114"/>
      <c r="N13" s="115"/>
      <c r="O13" s="122"/>
      <c r="P13" s="118"/>
      <c r="Q13" s="119"/>
    </row>
    <row r="14" spans="1:17" s="78" customFormat="1" ht="18" customHeight="1" x14ac:dyDescent="0.15">
      <c r="B14" s="92" t="s">
        <v>17</v>
      </c>
      <c r="C14" s="7"/>
      <c r="D14" s="7"/>
      <c r="E14" s="7"/>
      <c r="F14" s="7" t="s">
        <v>12</v>
      </c>
      <c r="G14" s="26"/>
      <c r="H14" s="26"/>
      <c r="I14" s="3" t="s">
        <v>27</v>
      </c>
      <c r="J14" s="4" t="s">
        <v>61</v>
      </c>
      <c r="K14" s="5" t="s">
        <v>62</v>
      </c>
      <c r="L14" s="6" t="s">
        <v>54</v>
      </c>
      <c r="M14" s="7">
        <v>2</v>
      </c>
      <c r="N14" s="8" t="s">
        <v>19</v>
      </c>
      <c r="O14" s="54">
        <v>11</v>
      </c>
      <c r="P14" s="22" t="s">
        <v>31</v>
      </c>
      <c r="Q14" s="23" t="s">
        <v>33</v>
      </c>
    </row>
    <row r="15" spans="1:17" s="78" customFormat="1" ht="18" customHeight="1" x14ac:dyDescent="0.15">
      <c r="B15" s="93"/>
      <c r="C15" s="7"/>
      <c r="D15" s="7"/>
      <c r="E15" s="7"/>
      <c r="F15" s="7" t="s">
        <v>12</v>
      </c>
      <c r="G15" s="26"/>
      <c r="H15" s="26"/>
      <c r="I15" s="3" t="s">
        <v>27</v>
      </c>
      <c r="J15" s="4" t="s">
        <v>63</v>
      </c>
      <c r="K15" s="5" t="s">
        <v>64</v>
      </c>
      <c r="L15" s="6" t="s">
        <v>54</v>
      </c>
      <c r="M15" s="7">
        <v>2</v>
      </c>
      <c r="N15" s="8" t="s">
        <v>19</v>
      </c>
      <c r="O15" s="54">
        <v>12</v>
      </c>
      <c r="P15" s="22" t="s">
        <v>31</v>
      </c>
      <c r="Q15" s="23" t="s">
        <v>33</v>
      </c>
    </row>
    <row r="16" spans="1:17" s="78" customFormat="1" ht="18" customHeight="1" x14ac:dyDescent="0.15">
      <c r="B16" s="93"/>
      <c r="C16" s="7"/>
      <c r="D16" s="7"/>
      <c r="E16" s="7"/>
      <c r="F16" s="7" t="s">
        <v>12</v>
      </c>
      <c r="G16" s="26"/>
      <c r="H16" s="26"/>
      <c r="I16" s="3" t="s">
        <v>27</v>
      </c>
      <c r="J16" s="4" t="s">
        <v>84</v>
      </c>
      <c r="K16" s="5" t="s">
        <v>85</v>
      </c>
      <c r="L16" s="6" t="s">
        <v>54</v>
      </c>
      <c r="M16" s="7">
        <v>2</v>
      </c>
      <c r="N16" s="8" t="s">
        <v>19</v>
      </c>
      <c r="O16" s="54">
        <v>16</v>
      </c>
      <c r="P16" s="22" t="s">
        <v>31</v>
      </c>
      <c r="Q16" s="23" t="s">
        <v>42</v>
      </c>
    </row>
    <row r="17" spans="1:17" s="78" customFormat="1" ht="18" customHeight="1" x14ac:dyDescent="0.15">
      <c r="B17" s="93"/>
      <c r="C17" s="7"/>
      <c r="D17" s="7"/>
      <c r="E17" s="7"/>
      <c r="F17" s="7" t="s">
        <v>12</v>
      </c>
      <c r="G17" s="26"/>
      <c r="H17" s="26"/>
      <c r="I17" s="3" t="s">
        <v>27</v>
      </c>
      <c r="J17" s="4" t="s">
        <v>97</v>
      </c>
      <c r="K17" s="5" t="s">
        <v>98</v>
      </c>
      <c r="L17" s="6" t="s">
        <v>54</v>
      </c>
      <c r="M17" s="7">
        <v>4</v>
      </c>
      <c r="N17" s="8" t="s">
        <v>19</v>
      </c>
      <c r="O17" s="54">
        <v>13</v>
      </c>
      <c r="P17" s="22" t="s">
        <v>56</v>
      </c>
      <c r="Q17" s="23" t="s">
        <v>55</v>
      </c>
    </row>
    <row r="18" spans="1:17" s="78" customFormat="1" ht="18" customHeight="1" x14ac:dyDescent="0.15">
      <c r="B18" s="93"/>
      <c r="C18" s="7"/>
      <c r="D18" s="7"/>
      <c r="E18" s="7"/>
      <c r="F18" s="7" t="s">
        <v>12</v>
      </c>
      <c r="G18" s="26"/>
      <c r="H18" s="26"/>
      <c r="I18" s="3" t="s">
        <v>27</v>
      </c>
      <c r="J18" s="4" t="s">
        <v>99</v>
      </c>
      <c r="K18" s="5" t="s">
        <v>100</v>
      </c>
      <c r="L18" s="6" t="s">
        <v>54</v>
      </c>
      <c r="M18" s="7">
        <v>4</v>
      </c>
      <c r="N18" s="8" t="s">
        <v>19</v>
      </c>
      <c r="O18" s="54">
        <v>14</v>
      </c>
      <c r="P18" s="22" t="s">
        <v>56</v>
      </c>
      <c r="Q18" s="23" t="s">
        <v>55</v>
      </c>
    </row>
    <row r="19" spans="1:17" s="78" customFormat="1" ht="18" customHeight="1" x14ac:dyDescent="0.15">
      <c r="B19" s="93"/>
      <c r="C19" s="7"/>
      <c r="D19" s="7"/>
      <c r="E19" s="7"/>
      <c r="F19" s="7" t="s">
        <v>12</v>
      </c>
      <c r="G19" s="26"/>
      <c r="H19" s="26"/>
      <c r="I19" s="3" t="s">
        <v>27</v>
      </c>
      <c r="J19" s="4" t="s">
        <v>82</v>
      </c>
      <c r="K19" s="5" t="s">
        <v>83</v>
      </c>
      <c r="L19" s="6" t="s">
        <v>22</v>
      </c>
      <c r="M19" s="7">
        <v>2</v>
      </c>
      <c r="N19" s="8" t="s">
        <v>19</v>
      </c>
      <c r="O19" s="54">
        <v>15</v>
      </c>
      <c r="P19" s="22" t="s">
        <v>31</v>
      </c>
      <c r="Q19" s="23" t="s">
        <v>42</v>
      </c>
    </row>
    <row r="20" spans="1:17" s="78" customFormat="1" ht="18" customHeight="1" x14ac:dyDescent="0.15">
      <c r="B20" s="93"/>
      <c r="C20" s="7"/>
      <c r="D20" s="7"/>
      <c r="E20" s="7"/>
      <c r="F20" s="7" t="s">
        <v>12</v>
      </c>
      <c r="G20" s="26"/>
      <c r="H20" s="26"/>
      <c r="I20" s="3" t="s">
        <v>27</v>
      </c>
      <c r="J20" s="4">
        <v>17235062</v>
      </c>
      <c r="K20" s="5" t="s">
        <v>186</v>
      </c>
      <c r="L20" s="6" t="s">
        <v>22</v>
      </c>
      <c r="M20" s="7">
        <v>2</v>
      </c>
      <c r="N20" s="8" t="s">
        <v>19</v>
      </c>
      <c r="O20" s="54"/>
      <c r="P20" s="22" t="s">
        <v>31</v>
      </c>
      <c r="Q20" s="23" t="s">
        <v>42</v>
      </c>
    </row>
    <row r="21" spans="1:17" s="78" customFormat="1" ht="18" customHeight="1" x14ac:dyDescent="0.15">
      <c r="B21" s="93"/>
      <c r="C21" s="7"/>
      <c r="D21" s="7"/>
      <c r="E21" s="7"/>
      <c r="F21" s="7" t="s">
        <v>12</v>
      </c>
      <c r="G21" s="26"/>
      <c r="H21" s="26"/>
      <c r="I21" s="3" t="s">
        <v>27</v>
      </c>
      <c r="J21" s="4" t="s">
        <v>86</v>
      </c>
      <c r="K21" s="5" t="s">
        <v>87</v>
      </c>
      <c r="L21" s="6" t="s">
        <v>22</v>
      </c>
      <c r="M21" s="7">
        <v>2</v>
      </c>
      <c r="N21" s="8" t="s">
        <v>19</v>
      </c>
      <c r="O21" s="54">
        <v>18</v>
      </c>
      <c r="P21" s="22" t="s">
        <v>31</v>
      </c>
      <c r="Q21" s="23" t="s">
        <v>42</v>
      </c>
    </row>
    <row r="22" spans="1:17" s="78" customFormat="1" ht="18" customHeight="1" x14ac:dyDescent="0.15">
      <c r="B22" s="93"/>
      <c r="C22" s="7"/>
      <c r="D22" s="7"/>
      <c r="E22" s="7"/>
      <c r="F22" s="7" t="s">
        <v>12</v>
      </c>
      <c r="G22" s="26"/>
      <c r="H22" s="26"/>
      <c r="I22" s="3" t="s">
        <v>27</v>
      </c>
      <c r="J22" s="4" t="s">
        <v>88</v>
      </c>
      <c r="K22" s="5" t="s">
        <v>89</v>
      </c>
      <c r="L22" s="6" t="s">
        <v>22</v>
      </c>
      <c r="M22" s="7">
        <v>2</v>
      </c>
      <c r="N22" s="8" t="s">
        <v>19</v>
      </c>
      <c r="O22" s="54">
        <v>19</v>
      </c>
      <c r="P22" s="22" t="s">
        <v>31</v>
      </c>
      <c r="Q22" s="23" t="s">
        <v>42</v>
      </c>
    </row>
    <row r="23" spans="1:17" s="78" customFormat="1" ht="18" customHeight="1" x14ac:dyDescent="0.15">
      <c r="B23" s="93"/>
      <c r="C23" s="7"/>
      <c r="D23" s="7"/>
      <c r="E23" s="7"/>
      <c r="F23" s="7" t="s">
        <v>12</v>
      </c>
      <c r="G23" s="26"/>
      <c r="H23" s="26"/>
      <c r="I23" s="3" t="s">
        <v>27</v>
      </c>
      <c r="J23" s="4" t="s">
        <v>90</v>
      </c>
      <c r="K23" s="14" t="s">
        <v>156</v>
      </c>
      <c r="L23" s="7" t="s">
        <v>22</v>
      </c>
      <c r="M23" s="7">
        <v>2</v>
      </c>
      <c r="N23" s="8" t="s">
        <v>19</v>
      </c>
      <c r="O23" s="54">
        <v>20</v>
      </c>
      <c r="P23" s="22" t="s">
        <v>31</v>
      </c>
      <c r="Q23" s="23" t="s">
        <v>42</v>
      </c>
    </row>
    <row r="24" spans="1:17" s="78" customFormat="1" ht="18" customHeight="1" x14ac:dyDescent="0.15">
      <c r="B24" s="93"/>
      <c r="C24" s="7"/>
      <c r="D24" s="7"/>
      <c r="E24" s="7"/>
      <c r="F24" s="7" t="s">
        <v>12</v>
      </c>
      <c r="G24" s="26"/>
      <c r="H24" s="26"/>
      <c r="I24" s="3" t="s">
        <v>27</v>
      </c>
      <c r="J24" s="4" t="s">
        <v>91</v>
      </c>
      <c r="K24" s="5" t="s">
        <v>92</v>
      </c>
      <c r="L24" s="6" t="s">
        <v>22</v>
      </c>
      <c r="M24" s="7">
        <v>2</v>
      </c>
      <c r="N24" s="8" t="s">
        <v>19</v>
      </c>
      <c r="O24" s="54">
        <v>21</v>
      </c>
      <c r="P24" s="22" t="s">
        <v>31</v>
      </c>
      <c r="Q24" s="23" t="s">
        <v>42</v>
      </c>
    </row>
    <row r="25" spans="1:17" s="78" customFormat="1" ht="18" customHeight="1" x14ac:dyDescent="0.15">
      <c r="B25" s="93"/>
      <c r="C25" s="7"/>
      <c r="D25" s="7"/>
      <c r="E25" s="7"/>
      <c r="F25" s="7" t="s">
        <v>12</v>
      </c>
      <c r="G25" s="26"/>
      <c r="H25" s="26"/>
      <c r="I25" s="3" t="s">
        <v>27</v>
      </c>
      <c r="J25" s="4"/>
      <c r="K25" s="14" t="s">
        <v>203</v>
      </c>
      <c r="L25" s="7" t="s">
        <v>22</v>
      </c>
      <c r="M25" s="7">
        <v>1</v>
      </c>
      <c r="N25" s="8" t="s">
        <v>123</v>
      </c>
      <c r="O25" s="54"/>
      <c r="P25" s="22" t="s">
        <v>31</v>
      </c>
      <c r="Q25" s="23" t="s">
        <v>42</v>
      </c>
    </row>
    <row r="26" spans="1:17" s="78" customFormat="1" ht="18" customHeight="1" x14ac:dyDescent="0.15">
      <c r="B26" s="93"/>
      <c r="C26" s="7"/>
      <c r="D26" s="7"/>
      <c r="E26" s="7"/>
      <c r="F26" s="7" t="s">
        <v>12</v>
      </c>
      <c r="G26" s="26"/>
      <c r="H26" s="26"/>
      <c r="I26" s="3" t="s">
        <v>27</v>
      </c>
      <c r="J26" s="4"/>
      <c r="K26" s="14" t="s">
        <v>204</v>
      </c>
      <c r="L26" s="7" t="s">
        <v>22</v>
      </c>
      <c r="M26" s="7">
        <v>1</v>
      </c>
      <c r="N26" s="8" t="s">
        <v>123</v>
      </c>
      <c r="O26" s="54"/>
      <c r="P26" s="22" t="s">
        <v>31</v>
      </c>
      <c r="Q26" s="23" t="s">
        <v>42</v>
      </c>
    </row>
    <row r="27" spans="1:17" s="78" customFormat="1" ht="18" customHeight="1" x14ac:dyDescent="0.15">
      <c r="B27" s="93"/>
      <c r="C27" s="7"/>
      <c r="D27" s="7"/>
      <c r="E27" s="7"/>
      <c r="F27" s="7" t="s">
        <v>12</v>
      </c>
      <c r="G27" s="26"/>
      <c r="H27" s="26"/>
      <c r="I27" s="3" t="s">
        <v>27</v>
      </c>
      <c r="J27" s="4"/>
      <c r="K27" s="14" t="s">
        <v>205</v>
      </c>
      <c r="L27" s="7" t="s">
        <v>22</v>
      </c>
      <c r="M27" s="7">
        <v>1</v>
      </c>
      <c r="N27" s="8" t="s">
        <v>123</v>
      </c>
      <c r="O27" s="54"/>
      <c r="P27" s="22" t="s">
        <v>31</v>
      </c>
      <c r="Q27" s="23" t="s">
        <v>42</v>
      </c>
    </row>
    <row r="28" spans="1:17" s="78" customFormat="1" ht="18" customHeight="1" x14ac:dyDescent="0.15">
      <c r="B28" s="93"/>
      <c r="C28" s="7"/>
      <c r="D28" s="7"/>
      <c r="E28" s="7"/>
      <c r="F28" s="7" t="s">
        <v>12</v>
      </c>
      <c r="G28" s="26"/>
      <c r="H28" s="26"/>
      <c r="I28" s="3" t="s">
        <v>27</v>
      </c>
      <c r="J28" s="4"/>
      <c r="K28" s="14" t="s">
        <v>206</v>
      </c>
      <c r="L28" s="7" t="s">
        <v>22</v>
      </c>
      <c r="M28" s="7">
        <v>1</v>
      </c>
      <c r="N28" s="8" t="s">
        <v>123</v>
      </c>
      <c r="O28" s="54"/>
      <c r="P28" s="22" t="s">
        <v>31</v>
      </c>
      <c r="Q28" s="23" t="s">
        <v>42</v>
      </c>
    </row>
    <row r="29" spans="1:17" s="78" customFormat="1" ht="18" customHeight="1" x14ac:dyDescent="0.15">
      <c r="A29" s="78" t="s">
        <v>161</v>
      </c>
      <c r="B29" s="93"/>
      <c r="C29" s="7"/>
      <c r="D29" s="7"/>
      <c r="E29" s="7"/>
      <c r="F29" s="7" t="s">
        <v>12</v>
      </c>
      <c r="G29" s="26"/>
      <c r="H29" s="26"/>
      <c r="I29" s="3" t="s">
        <v>27</v>
      </c>
      <c r="J29" s="4" t="s">
        <v>93</v>
      </c>
      <c r="K29" s="5" t="s">
        <v>94</v>
      </c>
      <c r="L29" s="6" t="s">
        <v>54</v>
      </c>
      <c r="M29" s="7">
        <v>4</v>
      </c>
      <c r="N29" s="8" t="s">
        <v>20</v>
      </c>
      <c r="O29" s="54">
        <v>35</v>
      </c>
      <c r="P29" s="22" t="s">
        <v>56</v>
      </c>
      <c r="Q29" s="23" t="s">
        <v>55</v>
      </c>
    </row>
    <row r="30" spans="1:17" s="78" customFormat="1" ht="18" customHeight="1" x14ac:dyDescent="0.15">
      <c r="B30" s="93"/>
      <c r="C30" s="12"/>
      <c r="D30" s="12"/>
      <c r="E30" s="12"/>
      <c r="F30" s="12" t="s">
        <v>12</v>
      </c>
      <c r="G30" s="39"/>
      <c r="H30" s="39"/>
      <c r="I30" s="9" t="s">
        <v>27</v>
      </c>
      <c r="J30" s="10" t="s">
        <v>95</v>
      </c>
      <c r="K30" s="79" t="s">
        <v>96</v>
      </c>
      <c r="L30" s="11" t="s">
        <v>54</v>
      </c>
      <c r="M30" s="12">
        <v>8</v>
      </c>
      <c r="N30" s="13" t="s">
        <v>20</v>
      </c>
      <c r="O30" s="56">
        <v>36</v>
      </c>
      <c r="P30" s="24" t="s">
        <v>56</v>
      </c>
      <c r="Q30" s="25" t="s">
        <v>55</v>
      </c>
    </row>
    <row r="31" spans="1:17" s="78" customFormat="1" ht="18" customHeight="1" x14ac:dyDescent="0.15">
      <c r="B31" s="93"/>
      <c r="C31" s="7"/>
      <c r="D31" s="7"/>
      <c r="E31" s="7"/>
      <c r="F31" s="7" t="s">
        <v>12</v>
      </c>
      <c r="G31" s="26"/>
      <c r="H31" s="26"/>
      <c r="I31" s="3" t="s">
        <v>27</v>
      </c>
      <c r="J31" s="4" t="s">
        <v>59</v>
      </c>
      <c r="K31" s="5" t="s">
        <v>60</v>
      </c>
      <c r="L31" s="6" t="s">
        <v>22</v>
      </c>
      <c r="M31" s="7">
        <v>2</v>
      </c>
      <c r="N31" s="8" t="s">
        <v>20</v>
      </c>
      <c r="O31" s="54">
        <v>38</v>
      </c>
      <c r="P31" s="22" t="s">
        <v>31</v>
      </c>
      <c r="Q31" s="23" t="s">
        <v>30</v>
      </c>
    </row>
    <row r="32" spans="1:17" s="78" customFormat="1" ht="18" customHeight="1" x14ac:dyDescent="0.15">
      <c r="B32" s="93"/>
      <c r="C32" s="7"/>
      <c r="D32" s="7"/>
      <c r="E32" s="7"/>
      <c r="F32" s="7" t="s">
        <v>12</v>
      </c>
      <c r="G32" s="26"/>
      <c r="H32" s="26"/>
      <c r="I32" s="3" t="s">
        <v>27</v>
      </c>
      <c r="J32" s="4" t="s">
        <v>67</v>
      </c>
      <c r="K32" s="5" t="s">
        <v>68</v>
      </c>
      <c r="L32" s="6" t="s">
        <v>22</v>
      </c>
      <c r="M32" s="7">
        <v>2</v>
      </c>
      <c r="N32" s="8" t="s">
        <v>20</v>
      </c>
      <c r="O32" s="54">
        <v>39</v>
      </c>
      <c r="P32" s="22" t="s">
        <v>31</v>
      </c>
      <c r="Q32" s="23" t="s">
        <v>42</v>
      </c>
    </row>
    <row r="33" spans="1:17" s="78" customFormat="1" ht="18" customHeight="1" x14ac:dyDescent="0.15">
      <c r="B33" s="93"/>
      <c r="C33" s="7"/>
      <c r="D33" s="7"/>
      <c r="E33" s="7"/>
      <c r="F33" s="7" t="s">
        <v>12</v>
      </c>
      <c r="G33" s="26"/>
      <c r="H33" s="26"/>
      <c r="I33" s="3" t="s">
        <v>27</v>
      </c>
      <c r="J33" s="40" t="s">
        <v>188</v>
      </c>
      <c r="K33" s="5" t="s">
        <v>187</v>
      </c>
      <c r="L33" s="6" t="s">
        <v>22</v>
      </c>
      <c r="M33" s="7">
        <v>2</v>
      </c>
      <c r="N33" s="8" t="s">
        <v>20</v>
      </c>
      <c r="O33" s="54"/>
      <c r="P33" s="22" t="s">
        <v>31</v>
      </c>
      <c r="Q33" s="23" t="s">
        <v>42</v>
      </c>
    </row>
    <row r="34" spans="1:17" s="78" customFormat="1" ht="18" customHeight="1" x14ac:dyDescent="0.15">
      <c r="B34" s="93"/>
      <c r="C34" s="7"/>
      <c r="D34" s="7"/>
      <c r="E34" s="7"/>
      <c r="F34" s="7" t="s">
        <v>12</v>
      </c>
      <c r="G34" s="26"/>
      <c r="H34" s="26"/>
      <c r="I34" s="3" t="s">
        <v>27</v>
      </c>
      <c r="J34" s="4" t="s">
        <v>69</v>
      </c>
      <c r="K34" s="5" t="s">
        <v>70</v>
      </c>
      <c r="L34" s="6" t="s">
        <v>22</v>
      </c>
      <c r="M34" s="7">
        <v>2</v>
      </c>
      <c r="N34" s="8" t="s">
        <v>20</v>
      </c>
      <c r="O34" s="54">
        <v>41</v>
      </c>
      <c r="P34" s="22" t="s">
        <v>31</v>
      </c>
      <c r="Q34" s="23" t="s">
        <v>42</v>
      </c>
    </row>
    <row r="35" spans="1:17" s="78" customFormat="1" ht="18" customHeight="1" x14ac:dyDescent="0.15">
      <c r="B35" s="93"/>
      <c r="C35" s="7"/>
      <c r="D35" s="7"/>
      <c r="E35" s="7"/>
      <c r="F35" s="7" t="s">
        <v>12</v>
      </c>
      <c r="G35" s="26"/>
      <c r="H35" s="26"/>
      <c r="I35" s="3" t="s">
        <v>27</v>
      </c>
      <c r="J35" s="4" t="s">
        <v>71</v>
      </c>
      <c r="K35" s="5" t="s">
        <v>72</v>
      </c>
      <c r="L35" s="6" t="s">
        <v>22</v>
      </c>
      <c r="M35" s="7">
        <v>2</v>
      </c>
      <c r="N35" s="8" t="s">
        <v>19</v>
      </c>
      <c r="O35" s="54">
        <v>42</v>
      </c>
      <c r="P35" s="22" t="s">
        <v>31</v>
      </c>
      <c r="Q35" s="23" t="s">
        <v>42</v>
      </c>
    </row>
    <row r="36" spans="1:17" s="78" customFormat="1" ht="18" customHeight="1" x14ac:dyDescent="0.15">
      <c r="A36" s="78" t="s">
        <v>161</v>
      </c>
      <c r="B36" s="93"/>
      <c r="C36" s="7"/>
      <c r="D36" s="7"/>
      <c r="E36" s="7"/>
      <c r="F36" s="7" t="s">
        <v>12</v>
      </c>
      <c r="G36" s="26"/>
      <c r="H36" s="26"/>
      <c r="I36" s="3" t="s">
        <v>27</v>
      </c>
      <c r="J36" s="4" t="s">
        <v>73</v>
      </c>
      <c r="K36" s="14" t="s">
        <v>74</v>
      </c>
      <c r="L36" s="7" t="s">
        <v>22</v>
      </c>
      <c r="M36" s="7">
        <v>2</v>
      </c>
      <c r="N36" s="8" t="s">
        <v>20</v>
      </c>
      <c r="O36" s="54">
        <v>44</v>
      </c>
      <c r="P36" s="22" t="s">
        <v>31</v>
      </c>
      <c r="Q36" s="23" t="s">
        <v>42</v>
      </c>
    </row>
    <row r="37" spans="1:17" s="78" customFormat="1" ht="18" customHeight="1" x14ac:dyDescent="0.15">
      <c r="B37" s="93"/>
      <c r="C37" s="7"/>
      <c r="D37" s="7"/>
      <c r="E37" s="7"/>
      <c r="F37" s="7" t="s">
        <v>12</v>
      </c>
      <c r="G37" s="26"/>
      <c r="H37" s="26"/>
      <c r="I37" s="3" t="s">
        <v>27</v>
      </c>
      <c r="J37" s="4" t="s">
        <v>75</v>
      </c>
      <c r="K37" s="5" t="s">
        <v>76</v>
      </c>
      <c r="L37" s="6" t="s">
        <v>22</v>
      </c>
      <c r="M37" s="7">
        <v>2</v>
      </c>
      <c r="N37" s="8" t="s">
        <v>20</v>
      </c>
      <c r="O37" s="54">
        <v>45</v>
      </c>
      <c r="P37" s="22" t="s">
        <v>31</v>
      </c>
      <c r="Q37" s="23" t="s">
        <v>42</v>
      </c>
    </row>
    <row r="38" spans="1:17" s="78" customFormat="1" ht="18" customHeight="1" x14ac:dyDescent="0.15">
      <c r="B38" s="93"/>
      <c r="C38" s="7"/>
      <c r="D38" s="7"/>
      <c r="E38" s="7"/>
      <c r="F38" s="7" t="s">
        <v>12</v>
      </c>
      <c r="G38" s="26"/>
      <c r="H38" s="26"/>
      <c r="I38" s="3" t="s">
        <v>27</v>
      </c>
      <c r="J38" s="4" t="s">
        <v>77</v>
      </c>
      <c r="K38" s="5" t="s">
        <v>78</v>
      </c>
      <c r="L38" s="6" t="s">
        <v>22</v>
      </c>
      <c r="M38" s="7">
        <v>2</v>
      </c>
      <c r="N38" s="8" t="s">
        <v>20</v>
      </c>
      <c r="O38" s="54">
        <v>47</v>
      </c>
      <c r="P38" s="22" t="s">
        <v>31</v>
      </c>
      <c r="Q38" s="23" t="s">
        <v>42</v>
      </c>
    </row>
    <row r="39" spans="1:17" s="78" customFormat="1" ht="18" customHeight="1" x14ac:dyDescent="0.15">
      <c r="B39" s="93"/>
      <c r="C39" s="7"/>
      <c r="D39" s="7"/>
      <c r="E39" s="7"/>
      <c r="F39" s="7" t="s">
        <v>12</v>
      </c>
      <c r="G39" s="26"/>
      <c r="H39" s="26"/>
      <c r="I39" s="3" t="s">
        <v>27</v>
      </c>
      <c r="J39" s="4" t="s">
        <v>65</v>
      </c>
      <c r="K39" s="5" t="s">
        <v>66</v>
      </c>
      <c r="L39" s="6" t="s">
        <v>22</v>
      </c>
      <c r="M39" s="7">
        <v>2</v>
      </c>
      <c r="N39" s="8" t="s">
        <v>20</v>
      </c>
      <c r="O39" s="54">
        <v>51</v>
      </c>
      <c r="P39" s="22" t="s">
        <v>31</v>
      </c>
      <c r="Q39" s="23" t="s">
        <v>40</v>
      </c>
    </row>
    <row r="40" spans="1:17" s="78" customFormat="1" ht="18" customHeight="1" x14ac:dyDescent="0.15">
      <c r="B40" s="93"/>
      <c r="C40" s="7"/>
      <c r="D40" s="7"/>
      <c r="E40" s="7"/>
      <c r="F40" s="7" t="s">
        <v>12</v>
      </c>
      <c r="G40" s="26"/>
      <c r="H40" s="26"/>
      <c r="I40" s="3" t="s">
        <v>27</v>
      </c>
      <c r="J40" s="4" t="s">
        <v>79</v>
      </c>
      <c r="K40" s="14" t="s">
        <v>80</v>
      </c>
      <c r="L40" s="7" t="s">
        <v>22</v>
      </c>
      <c r="M40" s="7">
        <v>2</v>
      </c>
      <c r="N40" s="8" t="s">
        <v>20</v>
      </c>
      <c r="O40" s="54">
        <v>53</v>
      </c>
      <c r="P40" s="22" t="s">
        <v>31</v>
      </c>
      <c r="Q40" s="23" t="s">
        <v>42</v>
      </c>
    </row>
    <row r="41" spans="1:17" s="78" customFormat="1" ht="18" customHeight="1" x14ac:dyDescent="0.15">
      <c r="B41" s="93"/>
      <c r="C41" s="7"/>
      <c r="D41" s="7"/>
      <c r="E41" s="7"/>
      <c r="F41" s="7" t="s">
        <v>12</v>
      </c>
      <c r="G41" s="26"/>
      <c r="H41" s="26"/>
      <c r="I41" s="3" t="s">
        <v>27</v>
      </c>
      <c r="J41" s="4" t="s">
        <v>81</v>
      </c>
      <c r="K41" s="5" t="s">
        <v>159</v>
      </c>
      <c r="L41" s="6" t="s">
        <v>22</v>
      </c>
      <c r="M41" s="7">
        <v>2</v>
      </c>
      <c r="N41" s="8" t="s">
        <v>20</v>
      </c>
      <c r="O41" s="54">
        <v>54</v>
      </c>
      <c r="P41" s="22" t="s">
        <v>31</v>
      </c>
      <c r="Q41" s="23" t="s">
        <v>42</v>
      </c>
    </row>
    <row r="42" spans="1:17" s="78" customFormat="1" ht="18" customHeight="1" x14ac:dyDescent="0.15">
      <c r="B42" s="93"/>
      <c r="C42" s="7" t="s">
        <v>12</v>
      </c>
      <c r="D42" s="7" t="s">
        <v>12</v>
      </c>
      <c r="E42" s="7" t="s">
        <v>12</v>
      </c>
      <c r="F42" s="7" t="s">
        <v>12</v>
      </c>
      <c r="G42" s="26"/>
      <c r="H42" s="26"/>
      <c r="I42" s="3" t="s">
        <v>27</v>
      </c>
      <c r="J42" s="4">
        <v>273010</v>
      </c>
      <c r="K42" s="5" t="s">
        <v>53</v>
      </c>
      <c r="L42" s="6" t="s">
        <v>54</v>
      </c>
      <c r="M42" s="7">
        <v>6</v>
      </c>
      <c r="N42" s="8" t="s">
        <v>29</v>
      </c>
      <c r="O42" s="54">
        <v>73</v>
      </c>
      <c r="P42" s="22" t="s">
        <v>155</v>
      </c>
      <c r="Q42" s="23" t="s">
        <v>55</v>
      </c>
    </row>
    <row r="43" spans="1:17" s="78" customFormat="1" ht="18" customHeight="1" x14ac:dyDescent="0.15">
      <c r="B43" s="93"/>
      <c r="C43" s="7" t="s">
        <v>12</v>
      </c>
      <c r="D43" s="7" t="s">
        <v>12</v>
      </c>
      <c r="E43" s="7" t="s">
        <v>12</v>
      </c>
      <c r="F43" s="7" t="s">
        <v>12</v>
      </c>
      <c r="G43" s="26"/>
      <c r="H43" s="26"/>
      <c r="I43" s="3" t="s">
        <v>27</v>
      </c>
      <c r="J43" s="4">
        <v>273011</v>
      </c>
      <c r="K43" s="5" t="s">
        <v>57</v>
      </c>
      <c r="L43" s="6" t="s">
        <v>54</v>
      </c>
      <c r="M43" s="7">
        <v>4</v>
      </c>
      <c r="N43" s="8" t="s">
        <v>29</v>
      </c>
      <c r="O43" s="54">
        <v>74</v>
      </c>
      <c r="P43" s="22" t="s">
        <v>155</v>
      </c>
      <c r="Q43" s="23" t="s">
        <v>55</v>
      </c>
    </row>
    <row r="44" spans="1:17" s="78" customFormat="1" ht="18" customHeight="1" x14ac:dyDescent="0.15">
      <c r="B44" s="93"/>
      <c r="C44" s="7" t="s">
        <v>12</v>
      </c>
      <c r="D44" s="7" t="s">
        <v>12</v>
      </c>
      <c r="E44" s="7" t="s">
        <v>12</v>
      </c>
      <c r="F44" s="7" t="s">
        <v>12</v>
      </c>
      <c r="G44" s="26"/>
      <c r="H44" s="26"/>
      <c r="I44" s="3" t="s">
        <v>27</v>
      </c>
      <c r="J44" s="4">
        <v>273001</v>
      </c>
      <c r="K44" s="5" t="s">
        <v>41</v>
      </c>
      <c r="L44" s="6" t="s">
        <v>22</v>
      </c>
      <c r="M44" s="7">
        <v>2</v>
      </c>
      <c r="N44" s="8" t="s">
        <v>29</v>
      </c>
      <c r="O44" s="54">
        <v>75</v>
      </c>
      <c r="P44" s="22" t="s">
        <v>154</v>
      </c>
      <c r="Q44" s="23" t="s">
        <v>42</v>
      </c>
    </row>
    <row r="45" spans="1:17" s="78" customFormat="1" ht="18" customHeight="1" x14ac:dyDescent="0.15">
      <c r="B45" s="93"/>
      <c r="C45" s="7" t="s">
        <v>160</v>
      </c>
      <c r="D45" s="7" t="s">
        <v>12</v>
      </c>
      <c r="E45" s="7" t="s">
        <v>12</v>
      </c>
      <c r="F45" s="7" t="s">
        <v>12</v>
      </c>
      <c r="G45" s="26"/>
      <c r="H45" s="26"/>
      <c r="I45" s="3" t="s">
        <v>27</v>
      </c>
      <c r="J45" s="4">
        <v>273002</v>
      </c>
      <c r="K45" s="14" t="s">
        <v>28</v>
      </c>
      <c r="L45" s="7" t="s">
        <v>22</v>
      </c>
      <c r="M45" s="7">
        <v>2</v>
      </c>
      <c r="N45" s="8" t="s">
        <v>29</v>
      </c>
      <c r="O45" s="54">
        <v>76</v>
      </c>
      <c r="P45" s="22" t="s">
        <v>154</v>
      </c>
      <c r="Q45" s="23" t="s">
        <v>157</v>
      </c>
    </row>
    <row r="46" spans="1:17" s="78" customFormat="1" ht="18" customHeight="1" x14ac:dyDescent="0.15">
      <c r="B46" s="93"/>
      <c r="C46" s="7" t="s">
        <v>12</v>
      </c>
      <c r="D46" s="7" t="s">
        <v>12</v>
      </c>
      <c r="E46" s="7" t="s">
        <v>12</v>
      </c>
      <c r="F46" s="7" t="s">
        <v>12</v>
      </c>
      <c r="G46" s="26"/>
      <c r="H46" s="26"/>
      <c r="I46" s="3" t="s">
        <v>27</v>
      </c>
      <c r="J46" s="4">
        <v>273003</v>
      </c>
      <c r="K46" s="5" t="s">
        <v>32</v>
      </c>
      <c r="L46" s="6" t="s">
        <v>22</v>
      </c>
      <c r="M46" s="7">
        <v>2</v>
      </c>
      <c r="N46" s="8" t="s">
        <v>29</v>
      </c>
      <c r="O46" s="54">
        <v>77</v>
      </c>
      <c r="P46" s="22" t="s">
        <v>154</v>
      </c>
      <c r="Q46" s="23" t="s">
        <v>33</v>
      </c>
    </row>
    <row r="47" spans="1:17" s="78" customFormat="1" ht="18" customHeight="1" x14ac:dyDescent="0.15">
      <c r="B47" s="93"/>
      <c r="C47" s="7" t="s">
        <v>12</v>
      </c>
      <c r="D47" s="7" t="s">
        <v>12</v>
      </c>
      <c r="E47" s="7" t="s">
        <v>12</v>
      </c>
      <c r="F47" s="7" t="s">
        <v>12</v>
      </c>
      <c r="G47" s="26"/>
      <c r="H47" s="26"/>
      <c r="I47" s="3" t="s">
        <v>27</v>
      </c>
      <c r="J47" s="4">
        <v>273005</v>
      </c>
      <c r="K47" s="5" t="s">
        <v>44</v>
      </c>
      <c r="L47" s="6" t="s">
        <v>22</v>
      </c>
      <c r="M47" s="7">
        <v>2</v>
      </c>
      <c r="N47" s="8" t="s">
        <v>29</v>
      </c>
      <c r="O47" s="54">
        <v>78</v>
      </c>
      <c r="P47" s="22" t="s">
        <v>154</v>
      </c>
      <c r="Q47" s="23" t="s">
        <v>42</v>
      </c>
    </row>
    <row r="48" spans="1:17" s="78" customFormat="1" ht="18" customHeight="1" x14ac:dyDescent="0.15">
      <c r="B48" s="93"/>
      <c r="C48" s="12" t="s">
        <v>12</v>
      </c>
      <c r="D48" s="12" t="s">
        <v>12</v>
      </c>
      <c r="E48" s="12" t="s">
        <v>12</v>
      </c>
      <c r="F48" s="12" t="s">
        <v>12</v>
      </c>
      <c r="G48" s="39"/>
      <c r="H48" s="39"/>
      <c r="I48" s="9" t="s">
        <v>27</v>
      </c>
      <c r="J48" s="10">
        <v>273006</v>
      </c>
      <c r="K48" s="79" t="s">
        <v>34</v>
      </c>
      <c r="L48" s="11" t="s">
        <v>22</v>
      </c>
      <c r="M48" s="12">
        <v>2</v>
      </c>
      <c r="N48" s="13" t="s">
        <v>29</v>
      </c>
      <c r="O48" s="56">
        <v>79</v>
      </c>
      <c r="P48" s="24" t="s">
        <v>154</v>
      </c>
      <c r="Q48" s="25" t="s">
        <v>33</v>
      </c>
    </row>
    <row r="49" spans="2:17" s="78" customFormat="1" ht="18" customHeight="1" x14ac:dyDescent="0.15">
      <c r="B49" s="93"/>
      <c r="C49" s="7" t="s">
        <v>12</v>
      </c>
      <c r="D49" s="7" t="s">
        <v>12</v>
      </c>
      <c r="E49" s="7" t="s">
        <v>12</v>
      </c>
      <c r="F49" s="7" t="s">
        <v>12</v>
      </c>
      <c r="G49" s="26"/>
      <c r="H49" s="26"/>
      <c r="I49" s="3" t="s">
        <v>27</v>
      </c>
      <c r="J49" s="4">
        <v>273004</v>
      </c>
      <c r="K49" s="5" t="s">
        <v>45</v>
      </c>
      <c r="L49" s="6" t="s">
        <v>22</v>
      </c>
      <c r="M49" s="7">
        <v>2</v>
      </c>
      <c r="N49" s="8" t="s">
        <v>29</v>
      </c>
      <c r="O49" s="54">
        <v>80</v>
      </c>
      <c r="P49" s="22" t="s">
        <v>154</v>
      </c>
      <c r="Q49" s="23" t="s">
        <v>42</v>
      </c>
    </row>
    <row r="50" spans="2:17" s="78" customFormat="1" ht="18" customHeight="1" x14ac:dyDescent="0.15">
      <c r="B50" s="93"/>
      <c r="C50" s="7" t="s">
        <v>12</v>
      </c>
      <c r="D50" s="7" t="s">
        <v>12</v>
      </c>
      <c r="E50" s="7" t="s">
        <v>12</v>
      </c>
      <c r="F50" s="7" t="s">
        <v>12</v>
      </c>
      <c r="G50" s="26"/>
      <c r="H50" s="26"/>
      <c r="I50" s="3" t="s">
        <v>27</v>
      </c>
      <c r="J50" s="4">
        <v>273007</v>
      </c>
      <c r="K50" s="5" t="s">
        <v>48</v>
      </c>
      <c r="L50" s="6" t="s">
        <v>22</v>
      </c>
      <c r="M50" s="7">
        <v>2</v>
      </c>
      <c r="N50" s="8" t="s">
        <v>29</v>
      </c>
      <c r="O50" s="54">
        <v>86</v>
      </c>
      <c r="P50" s="22" t="s">
        <v>154</v>
      </c>
      <c r="Q50" s="23" t="s">
        <v>42</v>
      </c>
    </row>
    <row r="51" spans="2:17" s="78" customFormat="1" ht="18" customHeight="1" x14ac:dyDescent="0.15">
      <c r="B51" s="93"/>
      <c r="C51" s="7" t="s">
        <v>12</v>
      </c>
      <c r="D51" s="7" t="s">
        <v>12</v>
      </c>
      <c r="E51" s="7" t="s">
        <v>12</v>
      </c>
      <c r="F51" s="7" t="s">
        <v>12</v>
      </c>
      <c r="G51" s="26"/>
      <c r="H51" s="26"/>
      <c r="I51" s="3" t="s">
        <v>27</v>
      </c>
      <c r="J51" s="4">
        <v>273008</v>
      </c>
      <c r="K51" s="5" t="s">
        <v>39</v>
      </c>
      <c r="L51" s="6" t="s">
        <v>22</v>
      </c>
      <c r="M51" s="7">
        <v>2</v>
      </c>
      <c r="N51" s="8" t="s">
        <v>29</v>
      </c>
      <c r="O51" s="54">
        <v>87</v>
      </c>
      <c r="P51" s="22" t="s">
        <v>154</v>
      </c>
      <c r="Q51" s="23" t="s">
        <v>40</v>
      </c>
    </row>
    <row r="52" spans="2:17" s="78" customFormat="1" ht="18" customHeight="1" x14ac:dyDescent="0.15">
      <c r="B52" s="93"/>
      <c r="C52" s="7" t="s">
        <v>12</v>
      </c>
      <c r="D52" s="7" t="s">
        <v>12</v>
      </c>
      <c r="E52" s="7" t="s">
        <v>12</v>
      </c>
      <c r="F52" s="7" t="s">
        <v>12</v>
      </c>
      <c r="G52" s="26"/>
      <c r="H52" s="26"/>
      <c r="I52" s="3" t="s">
        <v>27</v>
      </c>
      <c r="J52" s="4">
        <v>273009</v>
      </c>
      <c r="K52" s="5" t="s">
        <v>50</v>
      </c>
      <c r="L52" s="6" t="s">
        <v>22</v>
      </c>
      <c r="M52" s="7">
        <v>2</v>
      </c>
      <c r="N52" s="8" t="s">
        <v>29</v>
      </c>
      <c r="O52" s="54">
        <v>88</v>
      </c>
      <c r="P52" s="22" t="s">
        <v>154</v>
      </c>
      <c r="Q52" s="23" t="s">
        <v>42</v>
      </c>
    </row>
    <row r="53" spans="2:17" s="78" customFormat="1" ht="18" customHeight="1" x14ac:dyDescent="0.15">
      <c r="B53" s="93"/>
      <c r="C53" s="7" t="s">
        <v>12</v>
      </c>
      <c r="D53" s="7" t="s">
        <v>12</v>
      </c>
      <c r="E53" s="7" t="s">
        <v>12</v>
      </c>
      <c r="F53" s="7" t="s">
        <v>12</v>
      </c>
      <c r="G53" s="26"/>
      <c r="H53" s="26"/>
      <c r="I53" s="3" t="s">
        <v>27</v>
      </c>
      <c r="J53" s="4">
        <v>273031</v>
      </c>
      <c r="K53" s="5" t="s">
        <v>58</v>
      </c>
      <c r="L53" s="6" t="s">
        <v>54</v>
      </c>
      <c r="M53" s="7">
        <v>2</v>
      </c>
      <c r="N53" s="8" t="s">
        <v>36</v>
      </c>
      <c r="O53" s="54">
        <v>93</v>
      </c>
      <c r="P53" s="22" t="s">
        <v>155</v>
      </c>
      <c r="Q53" s="23" t="s">
        <v>55</v>
      </c>
    </row>
    <row r="54" spans="2:17" s="78" customFormat="1" ht="18" customHeight="1" x14ac:dyDescent="0.15">
      <c r="B54" s="93"/>
      <c r="C54" s="7" t="s">
        <v>12</v>
      </c>
      <c r="D54" s="7" t="s">
        <v>12</v>
      </c>
      <c r="E54" s="7" t="s">
        <v>12</v>
      </c>
      <c r="F54" s="7" t="s">
        <v>12</v>
      </c>
      <c r="G54" s="26"/>
      <c r="H54" s="26"/>
      <c r="I54" s="3" t="s">
        <v>27</v>
      </c>
      <c r="J54" s="4">
        <v>273017</v>
      </c>
      <c r="K54" s="5" t="s">
        <v>43</v>
      </c>
      <c r="L54" s="6" t="s">
        <v>22</v>
      </c>
      <c r="M54" s="7">
        <v>2</v>
      </c>
      <c r="N54" s="8" t="s">
        <v>36</v>
      </c>
      <c r="O54" s="54">
        <v>95</v>
      </c>
      <c r="P54" s="22" t="s">
        <v>154</v>
      </c>
      <c r="Q54" s="23" t="s">
        <v>42</v>
      </c>
    </row>
    <row r="55" spans="2:17" s="78" customFormat="1" ht="18" customHeight="1" x14ac:dyDescent="0.15">
      <c r="B55" s="93"/>
      <c r="C55" s="7" t="s">
        <v>12</v>
      </c>
      <c r="D55" s="7" t="s">
        <v>12</v>
      </c>
      <c r="E55" s="7" t="s">
        <v>12</v>
      </c>
      <c r="F55" s="7" t="s">
        <v>12</v>
      </c>
      <c r="G55" s="26"/>
      <c r="H55" s="26"/>
      <c r="I55" s="3" t="s">
        <v>27</v>
      </c>
      <c r="J55" s="4">
        <v>273024</v>
      </c>
      <c r="K55" s="5" t="s">
        <v>35</v>
      </c>
      <c r="L55" s="6" t="s">
        <v>22</v>
      </c>
      <c r="M55" s="7">
        <v>2</v>
      </c>
      <c r="N55" s="8" t="s">
        <v>36</v>
      </c>
      <c r="O55" s="54">
        <v>96</v>
      </c>
      <c r="P55" s="22" t="s">
        <v>154</v>
      </c>
      <c r="Q55" s="23" t="s">
        <v>33</v>
      </c>
    </row>
    <row r="56" spans="2:17" s="78" customFormat="1" ht="18" customHeight="1" x14ac:dyDescent="0.15">
      <c r="B56" s="93"/>
      <c r="C56" s="7" t="s">
        <v>12</v>
      </c>
      <c r="D56" s="7" t="s">
        <v>12</v>
      </c>
      <c r="E56" s="7" t="s">
        <v>12</v>
      </c>
      <c r="F56" s="7" t="s">
        <v>12</v>
      </c>
      <c r="G56" s="26"/>
      <c r="H56" s="26"/>
      <c r="I56" s="3" t="s">
        <v>27</v>
      </c>
      <c r="J56" s="4">
        <v>273018</v>
      </c>
      <c r="K56" s="5" t="s">
        <v>37</v>
      </c>
      <c r="L56" s="6" t="s">
        <v>22</v>
      </c>
      <c r="M56" s="7">
        <v>2</v>
      </c>
      <c r="N56" s="8" t="s">
        <v>36</v>
      </c>
      <c r="O56" s="54">
        <v>97</v>
      </c>
      <c r="P56" s="22" t="s">
        <v>154</v>
      </c>
      <c r="Q56" s="23" t="s">
        <v>33</v>
      </c>
    </row>
    <row r="57" spans="2:17" s="78" customFormat="1" ht="18" customHeight="1" x14ac:dyDescent="0.15">
      <c r="B57" s="93"/>
      <c r="C57" s="7" t="s">
        <v>12</v>
      </c>
      <c r="D57" s="7" t="s">
        <v>12</v>
      </c>
      <c r="E57" s="7" t="s">
        <v>12</v>
      </c>
      <c r="F57" s="7" t="s">
        <v>12</v>
      </c>
      <c r="G57" s="26"/>
      <c r="H57" s="26"/>
      <c r="I57" s="3" t="s">
        <v>27</v>
      </c>
      <c r="J57" s="4">
        <v>273019</v>
      </c>
      <c r="K57" s="5" t="s">
        <v>46</v>
      </c>
      <c r="L57" s="6" t="s">
        <v>22</v>
      </c>
      <c r="M57" s="7">
        <v>2</v>
      </c>
      <c r="N57" s="8" t="s">
        <v>36</v>
      </c>
      <c r="O57" s="54">
        <v>98</v>
      </c>
      <c r="P57" s="22" t="s">
        <v>154</v>
      </c>
      <c r="Q57" s="23" t="s">
        <v>42</v>
      </c>
    </row>
    <row r="58" spans="2:17" s="78" customFormat="1" ht="18" customHeight="1" x14ac:dyDescent="0.15">
      <c r="B58" s="93"/>
      <c r="C58" s="7" t="s">
        <v>12</v>
      </c>
      <c r="D58" s="7" t="s">
        <v>12</v>
      </c>
      <c r="E58" s="7" t="s">
        <v>12</v>
      </c>
      <c r="F58" s="7" t="s">
        <v>12</v>
      </c>
      <c r="G58" s="26"/>
      <c r="H58" s="26"/>
      <c r="I58" s="3" t="s">
        <v>27</v>
      </c>
      <c r="J58" s="4">
        <v>273025</v>
      </c>
      <c r="K58" s="5" t="s">
        <v>47</v>
      </c>
      <c r="L58" s="6" t="s">
        <v>22</v>
      </c>
      <c r="M58" s="7">
        <v>2</v>
      </c>
      <c r="N58" s="8" t="s">
        <v>36</v>
      </c>
      <c r="O58" s="54">
        <v>99</v>
      </c>
      <c r="P58" s="22" t="s">
        <v>154</v>
      </c>
      <c r="Q58" s="23" t="s">
        <v>42</v>
      </c>
    </row>
    <row r="59" spans="2:17" s="78" customFormat="1" ht="18" customHeight="1" x14ac:dyDescent="0.15">
      <c r="B59" s="93"/>
      <c r="C59" s="7" t="s">
        <v>12</v>
      </c>
      <c r="D59" s="7" t="s">
        <v>12</v>
      </c>
      <c r="E59" s="7" t="s">
        <v>12</v>
      </c>
      <c r="F59" s="7" t="s">
        <v>12</v>
      </c>
      <c r="G59" s="26"/>
      <c r="H59" s="26"/>
      <c r="I59" s="3" t="s">
        <v>27</v>
      </c>
      <c r="J59" s="4">
        <v>273020</v>
      </c>
      <c r="K59" s="5" t="s">
        <v>49</v>
      </c>
      <c r="L59" s="6" t="s">
        <v>22</v>
      </c>
      <c r="M59" s="7">
        <v>2</v>
      </c>
      <c r="N59" s="8" t="s">
        <v>36</v>
      </c>
      <c r="O59" s="54">
        <v>100</v>
      </c>
      <c r="P59" s="22" t="s">
        <v>154</v>
      </c>
      <c r="Q59" s="23" t="s">
        <v>42</v>
      </c>
    </row>
    <row r="60" spans="2:17" s="78" customFormat="1" ht="18" customHeight="1" x14ac:dyDescent="0.15">
      <c r="B60" s="93"/>
      <c r="C60" s="7" t="s">
        <v>12</v>
      </c>
      <c r="D60" s="7" t="s">
        <v>12</v>
      </c>
      <c r="E60" s="7" t="s">
        <v>12</v>
      </c>
      <c r="F60" s="7" t="s">
        <v>12</v>
      </c>
      <c r="G60" s="26"/>
      <c r="H60" s="26"/>
      <c r="I60" s="3" t="s">
        <v>27</v>
      </c>
      <c r="J60" s="4">
        <v>273026</v>
      </c>
      <c r="K60" s="5" t="s">
        <v>212</v>
      </c>
      <c r="L60" s="6" t="s">
        <v>22</v>
      </c>
      <c r="M60" s="7">
        <v>2</v>
      </c>
      <c r="N60" s="8" t="s">
        <v>36</v>
      </c>
      <c r="O60" s="54">
        <v>101</v>
      </c>
      <c r="P60" s="22" t="s">
        <v>154</v>
      </c>
      <c r="Q60" s="23" t="s">
        <v>42</v>
      </c>
    </row>
    <row r="61" spans="2:17" s="78" customFormat="1" ht="18" customHeight="1" x14ac:dyDescent="0.15">
      <c r="B61" s="93"/>
      <c r="C61" s="7" t="s">
        <v>12</v>
      </c>
      <c r="D61" s="7" t="s">
        <v>12</v>
      </c>
      <c r="E61" s="7" t="s">
        <v>12</v>
      </c>
      <c r="F61" s="7" t="s">
        <v>12</v>
      </c>
      <c r="G61" s="26"/>
      <c r="H61" s="26"/>
      <c r="I61" s="3" t="s">
        <v>27</v>
      </c>
      <c r="J61" s="4"/>
      <c r="K61" s="5" t="s">
        <v>201</v>
      </c>
      <c r="L61" s="6" t="s">
        <v>22</v>
      </c>
      <c r="M61" s="7">
        <v>2</v>
      </c>
      <c r="N61" s="8" t="s">
        <v>36</v>
      </c>
      <c r="O61" s="54">
        <v>103</v>
      </c>
      <c r="P61" s="22" t="s">
        <v>154</v>
      </c>
      <c r="Q61" s="23" t="s">
        <v>42</v>
      </c>
    </row>
    <row r="62" spans="2:17" s="78" customFormat="1" ht="18" customHeight="1" x14ac:dyDescent="0.15">
      <c r="B62" s="93"/>
      <c r="C62" s="7" t="s">
        <v>12</v>
      </c>
      <c r="D62" s="7" t="s">
        <v>12</v>
      </c>
      <c r="E62" s="7" t="s">
        <v>12</v>
      </c>
      <c r="F62" s="7" t="s">
        <v>12</v>
      </c>
      <c r="G62" s="26"/>
      <c r="H62" s="26"/>
      <c r="I62" s="3" t="s">
        <v>27</v>
      </c>
      <c r="J62" s="4">
        <v>273028</v>
      </c>
      <c r="K62" s="5" t="s">
        <v>38</v>
      </c>
      <c r="L62" s="6" t="s">
        <v>22</v>
      </c>
      <c r="M62" s="7">
        <v>2</v>
      </c>
      <c r="N62" s="8" t="s">
        <v>36</v>
      </c>
      <c r="O62" s="54">
        <v>104</v>
      </c>
      <c r="P62" s="22" t="s">
        <v>154</v>
      </c>
      <c r="Q62" s="23" t="s">
        <v>158</v>
      </c>
    </row>
    <row r="63" spans="2:17" s="78" customFormat="1" ht="18" customHeight="1" x14ac:dyDescent="0.15">
      <c r="B63" s="93"/>
      <c r="C63" s="7" t="s">
        <v>12</v>
      </c>
      <c r="D63" s="7" t="s">
        <v>12</v>
      </c>
      <c r="E63" s="7" t="s">
        <v>12</v>
      </c>
      <c r="F63" s="7" t="s">
        <v>12</v>
      </c>
      <c r="G63" s="26"/>
      <c r="H63" s="26"/>
      <c r="I63" s="3" t="s">
        <v>27</v>
      </c>
      <c r="J63" s="4">
        <v>273022</v>
      </c>
      <c r="K63" s="5" t="s">
        <v>51</v>
      </c>
      <c r="L63" s="6" t="s">
        <v>22</v>
      </c>
      <c r="M63" s="7">
        <v>2</v>
      </c>
      <c r="N63" s="8" t="s">
        <v>36</v>
      </c>
      <c r="O63" s="54">
        <v>105</v>
      </c>
      <c r="P63" s="22" t="s">
        <v>154</v>
      </c>
      <c r="Q63" s="23" t="s">
        <v>42</v>
      </c>
    </row>
    <row r="64" spans="2:17" s="78" customFormat="1" ht="18" customHeight="1" x14ac:dyDescent="0.15">
      <c r="B64" s="93"/>
      <c r="C64" s="7" t="s">
        <v>12</v>
      </c>
      <c r="D64" s="7" t="s">
        <v>12</v>
      </c>
      <c r="E64" s="7" t="s">
        <v>12</v>
      </c>
      <c r="F64" s="7" t="s">
        <v>12</v>
      </c>
      <c r="G64" s="26"/>
      <c r="H64" s="26"/>
      <c r="I64" s="3" t="s">
        <v>27</v>
      </c>
      <c r="J64" s="4">
        <v>273029</v>
      </c>
      <c r="K64" s="5" t="s">
        <v>52</v>
      </c>
      <c r="L64" s="6" t="s">
        <v>22</v>
      </c>
      <c r="M64" s="7">
        <v>2</v>
      </c>
      <c r="N64" s="8" t="s">
        <v>36</v>
      </c>
      <c r="O64" s="54">
        <v>106</v>
      </c>
      <c r="P64" s="22" t="s">
        <v>154</v>
      </c>
      <c r="Q64" s="23" t="s">
        <v>42</v>
      </c>
    </row>
    <row r="65" spans="2:17" s="78" customFormat="1" ht="18" customHeight="1" x14ac:dyDescent="0.15">
      <c r="B65" s="93"/>
      <c r="C65" s="7"/>
      <c r="D65" s="7"/>
      <c r="E65" s="7"/>
      <c r="F65" s="7"/>
      <c r="G65" s="26"/>
      <c r="H65" s="26"/>
      <c r="I65" s="3"/>
      <c r="J65" s="4"/>
      <c r="K65" s="5"/>
      <c r="L65" s="6"/>
      <c r="M65" s="7"/>
      <c r="N65" s="8"/>
      <c r="O65" s="54"/>
      <c r="P65" s="22"/>
      <c r="Q65" s="23"/>
    </row>
    <row r="66" spans="2:17" ht="18" customHeight="1" thickBot="1" x14ac:dyDescent="0.2">
      <c r="B66" s="80" t="s">
        <v>13</v>
      </c>
      <c r="C66" s="43">
        <f>SUMIFS(M14:M65,C14:C65,"○")</f>
        <v>52</v>
      </c>
      <c r="D66" s="43">
        <f>SUMIFS(M14:M65,D14:D65,"○")</f>
        <v>52</v>
      </c>
      <c r="E66" s="43">
        <f>SUMIFS(M14:M65,E14:E65,"○")</f>
        <v>52</v>
      </c>
      <c r="F66" s="43">
        <f>SUMIFS(M14:M65,F14:F65,"○")</f>
        <v>116</v>
      </c>
      <c r="G66" s="43">
        <f>SUMIFS(M14:M65,G14:G65,"○")</f>
        <v>0</v>
      </c>
      <c r="H66" s="43">
        <f>SUMIFS(M14:M65,H14:H65,"○")</f>
        <v>0</v>
      </c>
      <c r="I66" s="41"/>
      <c r="J66" s="60"/>
      <c r="K66" s="42"/>
      <c r="L66" s="43"/>
      <c r="M66" s="43"/>
      <c r="N66" s="44"/>
      <c r="O66" s="55"/>
      <c r="P66" s="27"/>
      <c r="Q66" s="28"/>
    </row>
    <row r="67" spans="2:17" s="78" customFormat="1" ht="18" customHeight="1" thickTop="1" x14ac:dyDescent="0.15">
      <c r="B67" s="94" t="s">
        <v>21</v>
      </c>
      <c r="C67" s="17"/>
      <c r="D67" s="17"/>
      <c r="E67" s="17"/>
      <c r="F67" s="17" t="s">
        <v>12</v>
      </c>
      <c r="G67" s="61" t="s">
        <v>12</v>
      </c>
      <c r="H67" s="61"/>
      <c r="I67" s="15" t="s">
        <v>27</v>
      </c>
      <c r="J67" s="16" t="s">
        <v>117</v>
      </c>
      <c r="K67" s="62" t="s">
        <v>118</v>
      </c>
      <c r="L67" s="17" t="s">
        <v>54</v>
      </c>
      <c r="M67" s="17">
        <v>2</v>
      </c>
      <c r="N67" s="18" t="s">
        <v>19</v>
      </c>
      <c r="O67" s="63">
        <v>8</v>
      </c>
      <c r="P67" s="35" t="s">
        <v>16</v>
      </c>
      <c r="Q67" s="36" t="s">
        <v>103</v>
      </c>
    </row>
    <row r="68" spans="2:17" s="78" customFormat="1" ht="18" customHeight="1" x14ac:dyDescent="0.15">
      <c r="B68" s="93"/>
      <c r="C68" s="12"/>
      <c r="D68" s="12"/>
      <c r="E68" s="12"/>
      <c r="F68" s="12" t="s">
        <v>12</v>
      </c>
      <c r="G68" s="39" t="s">
        <v>12</v>
      </c>
      <c r="H68" s="39"/>
      <c r="I68" s="9" t="s">
        <v>27</v>
      </c>
      <c r="J68" s="10"/>
      <c r="K68" s="81" t="s">
        <v>207</v>
      </c>
      <c r="L68" s="12" t="s">
        <v>54</v>
      </c>
      <c r="M68" s="12">
        <v>2</v>
      </c>
      <c r="N68" s="13" t="s">
        <v>19</v>
      </c>
      <c r="O68" s="56">
        <v>10</v>
      </c>
      <c r="P68" s="24" t="s">
        <v>16</v>
      </c>
      <c r="Q68" s="25" t="s">
        <v>103</v>
      </c>
    </row>
    <row r="69" spans="2:17" s="78" customFormat="1" ht="18" customHeight="1" x14ac:dyDescent="0.15">
      <c r="B69" s="93"/>
      <c r="C69" s="12"/>
      <c r="D69" s="12"/>
      <c r="E69" s="12"/>
      <c r="F69" s="12" t="s">
        <v>12</v>
      </c>
      <c r="G69" s="39" t="s">
        <v>12</v>
      </c>
      <c r="H69" s="39"/>
      <c r="I69" s="9" t="s">
        <v>27</v>
      </c>
      <c r="J69" s="10">
        <v>235060</v>
      </c>
      <c r="K69" s="81" t="s">
        <v>162</v>
      </c>
      <c r="L69" s="12" t="s">
        <v>22</v>
      </c>
      <c r="M69" s="12">
        <v>1</v>
      </c>
      <c r="N69" s="13" t="s">
        <v>19</v>
      </c>
      <c r="O69" s="59" t="s">
        <v>191</v>
      </c>
      <c r="P69" s="24" t="s">
        <v>16</v>
      </c>
      <c r="Q69" s="25" t="s">
        <v>144</v>
      </c>
    </row>
    <row r="70" spans="2:17" s="78" customFormat="1" ht="18" customHeight="1" x14ac:dyDescent="0.15">
      <c r="B70" s="93"/>
      <c r="C70" s="12"/>
      <c r="D70" s="12"/>
      <c r="E70" s="12"/>
      <c r="F70" s="12" t="s">
        <v>12</v>
      </c>
      <c r="G70" s="39" t="s">
        <v>12</v>
      </c>
      <c r="H70" s="39"/>
      <c r="I70" s="9" t="s">
        <v>27</v>
      </c>
      <c r="J70" s="10" t="s">
        <v>124</v>
      </c>
      <c r="K70" s="81" t="s">
        <v>125</v>
      </c>
      <c r="L70" s="12" t="s">
        <v>22</v>
      </c>
      <c r="M70" s="12">
        <v>1</v>
      </c>
      <c r="N70" s="13" t="s">
        <v>123</v>
      </c>
      <c r="O70" s="56">
        <v>58</v>
      </c>
      <c r="P70" s="24" t="s">
        <v>16</v>
      </c>
      <c r="Q70" s="25" t="s">
        <v>144</v>
      </c>
    </row>
    <row r="71" spans="2:17" s="78" customFormat="1" ht="18" customHeight="1" x14ac:dyDescent="0.15">
      <c r="B71" s="93"/>
      <c r="C71" s="7"/>
      <c r="D71" s="7"/>
      <c r="E71" s="7"/>
      <c r="F71" s="7" t="s">
        <v>12</v>
      </c>
      <c r="G71" s="26" t="s">
        <v>12</v>
      </c>
      <c r="H71" s="26"/>
      <c r="I71" s="3" t="s">
        <v>112</v>
      </c>
      <c r="J71" s="4" t="s">
        <v>113</v>
      </c>
      <c r="K71" s="14" t="s">
        <v>114</v>
      </c>
      <c r="L71" s="7" t="s">
        <v>22</v>
      </c>
      <c r="M71" s="7">
        <v>2</v>
      </c>
      <c r="N71" s="8" t="s">
        <v>20</v>
      </c>
      <c r="O71" s="54">
        <v>28</v>
      </c>
      <c r="P71" s="22" t="s">
        <v>16</v>
      </c>
      <c r="Q71" s="23" t="s">
        <v>103</v>
      </c>
    </row>
    <row r="72" spans="2:17" s="78" customFormat="1" ht="18" customHeight="1" x14ac:dyDescent="0.15">
      <c r="B72" s="93"/>
      <c r="C72" s="12"/>
      <c r="D72" s="12"/>
      <c r="E72" s="12"/>
      <c r="F72" s="12" t="s">
        <v>12</v>
      </c>
      <c r="G72" s="39" t="s">
        <v>12</v>
      </c>
      <c r="H72" s="39"/>
      <c r="I72" s="9" t="s">
        <v>27</v>
      </c>
      <c r="J72" s="10" t="s">
        <v>119</v>
      </c>
      <c r="K72" s="81" t="s">
        <v>120</v>
      </c>
      <c r="L72" s="12" t="s">
        <v>22</v>
      </c>
      <c r="M72" s="12">
        <v>2</v>
      </c>
      <c r="N72" s="8" t="s">
        <v>20</v>
      </c>
      <c r="O72" s="56">
        <v>10</v>
      </c>
      <c r="P72" s="24" t="s">
        <v>16</v>
      </c>
      <c r="Q72" s="25" t="s">
        <v>103</v>
      </c>
    </row>
    <row r="73" spans="2:17" s="78" customFormat="1" ht="18" customHeight="1" x14ac:dyDescent="0.15">
      <c r="B73" s="93"/>
      <c r="C73" s="7"/>
      <c r="D73" s="7"/>
      <c r="E73" s="7"/>
      <c r="F73" s="7" t="s">
        <v>12</v>
      </c>
      <c r="G73" s="26" t="s">
        <v>12</v>
      </c>
      <c r="H73" s="26"/>
      <c r="I73" s="3" t="s">
        <v>27</v>
      </c>
      <c r="J73" s="4" t="s">
        <v>115</v>
      </c>
      <c r="K73" s="14" t="s">
        <v>116</v>
      </c>
      <c r="L73" s="7" t="s">
        <v>22</v>
      </c>
      <c r="M73" s="7">
        <v>2</v>
      </c>
      <c r="N73" s="8" t="s">
        <v>20</v>
      </c>
      <c r="O73" s="54">
        <v>52</v>
      </c>
      <c r="P73" s="22" t="s">
        <v>16</v>
      </c>
      <c r="Q73" s="23" t="s">
        <v>103</v>
      </c>
    </row>
    <row r="74" spans="2:17" s="78" customFormat="1" ht="18" customHeight="1" x14ac:dyDescent="0.15">
      <c r="B74" s="93"/>
      <c r="C74" s="7"/>
      <c r="D74" s="7"/>
      <c r="E74" s="7"/>
      <c r="F74" s="7" t="s">
        <v>12</v>
      </c>
      <c r="G74" s="26" t="s">
        <v>12</v>
      </c>
      <c r="H74" s="26"/>
      <c r="I74" s="3" t="s">
        <v>27</v>
      </c>
      <c r="J74" s="4">
        <v>235061</v>
      </c>
      <c r="K74" s="14" t="s">
        <v>143</v>
      </c>
      <c r="L74" s="7" t="s">
        <v>22</v>
      </c>
      <c r="M74" s="7">
        <v>1</v>
      </c>
      <c r="N74" s="8" t="s">
        <v>20</v>
      </c>
      <c r="O74" s="59" t="s">
        <v>192</v>
      </c>
      <c r="P74" s="22" t="s">
        <v>163</v>
      </c>
      <c r="Q74" s="23" t="s">
        <v>164</v>
      </c>
    </row>
    <row r="75" spans="2:17" s="78" customFormat="1" ht="18" customHeight="1" x14ac:dyDescent="0.15">
      <c r="B75" s="93"/>
      <c r="C75" s="12" t="s">
        <v>12</v>
      </c>
      <c r="D75" s="12" t="s">
        <v>12</v>
      </c>
      <c r="E75" s="12"/>
      <c r="F75" s="12" t="s">
        <v>12</v>
      </c>
      <c r="G75" s="39" t="s">
        <v>12</v>
      </c>
      <c r="H75" s="39"/>
      <c r="I75" s="9" t="s">
        <v>101</v>
      </c>
      <c r="J75" s="10">
        <v>272001</v>
      </c>
      <c r="K75" s="81" t="s">
        <v>107</v>
      </c>
      <c r="L75" s="12" t="s">
        <v>54</v>
      </c>
      <c r="M75" s="12">
        <v>2</v>
      </c>
      <c r="N75" s="13" t="s">
        <v>29</v>
      </c>
      <c r="O75" s="56">
        <v>67</v>
      </c>
      <c r="P75" s="24" t="s">
        <v>16</v>
      </c>
      <c r="Q75" s="25" t="s">
        <v>144</v>
      </c>
    </row>
    <row r="76" spans="2:17" s="78" customFormat="1" ht="18" customHeight="1" x14ac:dyDescent="0.15">
      <c r="B76" s="93"/>
      <c r="C76" s="12" t="s">
        <v>12</v>
      </c>
      <c r="D76" s="12" t="s">
        <v>12</v>
      </c>
      <c r="E76" s="12"/>
      <c r="F76" s="12" t="s">
        <v>12</v>
      </c>
      <c r="G76" s="39" t="s">
        <v>12</v>
      </c>
      <c r="H76" s="39"/>
      <c r="I76" s="9" t="s">
        <v>101</v>
      </c>
      <c r="J76" s="10">
        <v>272004</v>
      </c>
      <c r="K76" s="81" t="s">
        <v>102</v>
      </c>
      <c r="L76" s="12" t="s">
        <v>22</v>
      </c>
      <c r="M76" s="12">
        <v>2</v>
      </c>
      <c r="N76" s="13" t="s">
        <v>29</v>
      </c>
      <c r="O76" s="56">
        <v>68</v>
      </c>
      <c r="P76" s="24" t="s">
        <v>16</v>
      </c>
      <c r="Q76" s="25" t="s">
        <v>103</v>
      </c>
    </row>
    <row r="77" spans="2:17" s="78" customFormat="1" ht="18" customHeight="1" x14ac:dyDescent="0.15">
      <c r="B77" s="93"/>
      <c r="C77" s="12" t="s">
        <v>12</v>
      </c>
      <c r="D77" s="12" t="s">
        <v>12</v>
      </c>
      <c r="E77" s="12"/>
      <c r="F77" s="12" t="s">
        <v>12</v>
      </c>
      <c r="G77" s="39" t="s">
        <v>12</v>
      </c>
      <c r="H77" s="39"/>
      <c r="I77" s="9" t="s">
        <v>101</v>
      </c>
      <c r="J77" s="10">
        <v>272002</v>
      </c>
      <c r="K77" s="81" t="s">
        <v>104</v>
      </c>
      <c r="L77" s="12" t="s">
        <v>22</v>
      </c>
      <c r="M77" s="12">
        <v>2</v>
      </c>
      <c r="N77" s="13" t="s">
        <v>29</v>
      </c>
      <c r="O77" s="56">
        <v>69</v>
      </c>
      <c r="P77" s="24" t="s">
        <v>16</v>
      </c>
      <c r="Q77" s="25" t="s">
        <v>103</v>
      </c>
    </row>
    <row r="78" spans="2:17" s="78" customFormat="1" ht="18" customHeight="1" x14ac:dyDescent="0.15">
      <c r="B78" s="93"/>
      <c r="C78" s="12" t="s">
        <v>12</v>
      </c>
      <c r="D78" s="12" t="s">
        <v>12</v>
      </c>
      <c r="E78" s="12"/>
      <c r="F78" s="12" t="s">
        <v>12</v>
      </c>
      <c r="G78" s="39" t="s">
        <v>12</v>
      </c>
      <c r="H78" s="39"/>
      <c r="I78" s="9" t="s">
        <v>101</v>
      </c>
      <c r="J78" s="10">
        <v>272005</v>
      </c>
      <c r="K78" s="81" t="s">
        <v>108</v>
      </c>
      <c r="L78" s="12" t="s">
        <v>22</v>
      </c>
      <c r="M78" s="12">
        <v>2</v>
      </c>
      <c r="N78" s="13" t="s">
        <v>29</v>
      </c>
      <c r="O78" s="56">
        <v>70</v>
      </c>
      <c r="P78" s="24" t="s">
        <v>16</v>
      </c>
      <c r="Q78" s="25" t="s">
        <v>144</v>
      </c>
    </row>
    <row r="79" spans="2:17" s="78" customFormat="1" ht="18" customHeight="1" x14ac:dyDescent="0.15">
      <c r="B79" s="93"/>
      <c r="C79" s="12" t="s">
        <v>12</v>
      </c>
      <c r="D79" s="12" t="s">
        <v>12</v>
      </c>
      <c r="E79" s="12"/>
      <c r="F79" s="12" t="s">
        <v>12</v>
      </c>
      <c r="G79" s="39" t="s">
        <v>12</v>
      </c>
      <c r="H79" s="39"/>
      <c r="I79" s="9" t="s">
        <v>101</v>
      </c>
      <c r="J79" s="10">
        <v>272003</v>
      </c>
      <c r="K79" s="81" t="s">
        <v>109</v>
      </c>
      <c r="L79" s="12" t="s">
        <v>22</v>
      </c>
      <c r="M79" s="12">
        <v>2</v>
      </c>
      <c r="N79" s="13" t="s">
        <v>29</v>
      </c>
      <c r="O79" s="56">
        <v>71</v>
      </c>
      <c r="P79" s="24" t="s">
        <v>16</v>
      </c>
      <c r="Q79" s="25" t="s">
        <v>144</v>
      </c>
    </row>
    <row r="80" spans="2:17" s="78" customFormat="1" ht="18" customHeight="1" x14ac:dyDescent="0.15">
      <c r="B80" s="93"/>
      <c r="C80" s="7" t="s">
        <v>12</v>
      </c>
      <c r="D80" s="7" t="s">
        <v>12</v>
      </c>
      <c r="E80" s="7"/>
      <c r="F80" s="7" t="s">
        <v>12</v>
      </c>
      <c r="G80" s="26" t="s">
        <v>12</v>
      </c>
      <c r="H80" s="26"/>
      <c r="I80" s="3" t="s">
        <v>101</v>
      </c>
      <c r="J80" s="4">
        <v>272006</v>
      </c>
      <c r="K80" s="14" t="s">
        <v>105</v>
      </c>
      <c r="L80" s="7" t="s">
        <v>22</v>
      </c>
      <c r="M80" s="7">
        <v>2</v>
      </c>
      <c r="N80" s="8" t="s">
        <v>29</v>
      </c>
      <c r="O80" s="54">
        <v>72</v>
      </c>
      <c r="P80" s="22" t="s">
        <v>16</v>
      </c>
      <c r="Q80" s="23" t="s">
        <v>103</v>
      </c>
    </row>
    <row r="81" spans="2:17" s="78" customFormat="1" ht="18" customHeight="1" x14ac:dyDescent="0.15">
      <c r="B81" s="93"/>
      <c r="C81" s="7" t="s">
        <v>12</v>
      </c>
      <c r="D81" s="7" t="s">
        <v>12</v>
      </c>
      <c r="E81" s="12"/>
      <c r="F81" s="12" t="s">
        <v>12</v>
      </c>
      <c r="G81" s="39" t="s">
        <v>12</v>
      </c>
      <c r="H81" s="26"/>
      <c r="I81" s="3" t="s">
        <v>27</v>
      </c>
      <c r="J81" s="4">
        <v>273012</v>
      </c>
      <c r="K81" s="14" t="s">
        <v>121</v>
      </c>
      <c r="L81" s="7" t="s">
        <v>22</v>
      </c>
      <c r="M81" s="7">
        <v>2</v>
      </c>
      <c r="N81" s="8" t="s">
        <v>110</v>
      </c>
      <c r="O81" s="54">
        <v>81</v>
      </c>
      <c r="P81" s="30" t="s">
        <v>16</v>
      </c>
      <c r="Q81" s="25" t="s">
        <v>144</v>
      </c>
    </row>
    <row r="82" spans="2:17" s="78" customFormat="1" ht="18" customHeight="1" x14ac:dyDescent="0.15">
      <c r="B82" s="93"/>
      <c r="C82" s="12" t="s">
        <v>160</v>
      </c>
      <c r="D82" s="12" t="s">
        <v>160</v>
      </c>
      <c r="E82" s="12"/>
      <c r="F82" s="12" t="s">
        <v>12</v>
      </c>
      <c r="G82" s="39" t="s">
        <v>12</v>
      </c>
      <c r="H82" s="39"/>
      <c r="I82" s="9" t="s">
        <v>27</v>
      </c>
      <c r="J82" s="10">
        <v>273013</v>
      </c>
      <c r="K82" s="81" t="s">
        <v>111</v>
      </c>
      <c r="L82" s="12" t="s">
        <v>22</v>
      </c>
      <c r="M82" s="12">
        <v>1</v>
      </c>
      <c r="N82" s="13" t="s">
        <v>110</v>
      </c>
      <c r="O82" s="56">
        <v>82</v>
      </c>
      <c r="P82" s="29" t="s">
        <v>16</v>
      </c>
      <c r="Q82" s="25" t="s">
        <v>144</v>
      </c>
    </row>
    <row r="83" spans="2:17" s="78" customFormat="1" ht="18" customHeight="1" x14ac:dyDescent="0.15">
      <c r="B83" s="93"/>
      <c r="C83" s="12" t="s">
        <v>160</v>
      </c>
      <c r="D83" s="12" t="s">
        <v>160</v>
      </c>
      <c r="E83" s="12"/>
      <c r="F83" s="12" t="s">
        <v>12</v>
      </c>
      <c r="G83" s="39" t="s">
        <v>12</v>
      </c>
      <c r="H83" s="39"/>
      <c r="I83" s="9" t="s">
        <v>27</v>
      </c>
      <c r="J83" s="10">
        <v>273014</v>
      </c>
      <c r="K83" s="81" t="s">
        <v>165</v>
      </c>
      <c r="L83" s="12" t="s">
        <v>22</v>
      </c>
      <c r="M83" s="12">
        <v>2</v>
      </c>
      <c r="N83" s="13" t="s">
        <v>110</v>
      </c>
      <c r="O83" s="56">
        <v>83</v>
      </c>
      <c r="P83" s="29" t="s">
        <v>16</v>
      </c>
      <c r="Q83" s="25" t="s">
        <v>144</v>
      </c>
    </row>
    <row r="84" spans="2:17" s="78" customFormat="1" ht="18" customHeight="1" x14ac:dyDescent="0.15">
      <c r="B84" s="93"/>
      <c r="C84" s="12" t="s">
        <v>166</v>
      </c>
      <c r="D84" s="12" t="s">
        <v>166</v>
      </c>
      <c r="E84" s="12"/>
      <c r="F84" s="12" t="s">
        <v>12</v>
      </c>
      <c r="G84" s="39" t="s">
        <v>12</v>
      </c>
      <c r="H84" s="39"/>
      <c r="I84" s="9" t="s">
        <v>27</v>
      </c>
      <c r="J84" s="10">
        <v>273015</v>
      </c>
      <c r="K84" s="81" t="s">
        <v>167</v>
      </c>
      <c r="L84" s="12" t="s">
        <v>22</v>
      </c>
      <c r="M84" s="12">
        <v>4</v>
      </c>
      <c r="N84" s="13" t="s">
        <v>110</v>
      </c>
      <c r="O84" s="56">
        <v>84</v>
      </c>
      <c r="P84" s="29" t="s">
        <v>16</v>
      </c>
      <c r="Q84" s="25" t="s">
        <v>144</v>
      </c>
    </row>
    <row r="85" spans="2:17" s="78" customFormat="1" ht="18" customHeight="1" x14ac:dyDescent="0.15">
      <c r="B85" s="93"/>
      <c r="C85" s="12" t="s">
        <v>166</v>
      </c>
      <c r="D85" s="12" t="s">
        <v>166</v>
      </c>
      <c r="E85" s="12"/>
      <c r="F85" s="12" t="s">
        <v>12</v>
      </c>
      <c r="G85" s="39" t="s">
        <v>12</v>
      </c>
      <c r="H85" s="39"/>
      <c r="I85" s="9" t="s">
        <v>27</v>
      </c>
      <c r="J85" s="10">
        <v>273016</v>
      </c>
      <c r="K85" s="81" t="s">
        <v>168</v>
      </c>
      <c r="L85" s="12" t="s">
        <v>22</v>
      </c>
      <c r="M85" s="12">
        <v>6</v>
      </c>
      <c r="N85" s="13" t="s">
        <v>110</v>
      </c>
      <c r="O85" s="56">
        <v>85</v>
      </c>
      <c r="P85" s="29" t="s">
        <v>16</v>
      </c>
      <c r="Q85" s="25" t="s">
        <v>144</v>
      </c>
    </row>
    <row r="86" spans="2:17" s="78" customFormat="1" ht="18" customHeight="1" x14ac:dyDescent="0.15">
      <c r="B86" s="93"/>
      <c r="C86" s="12" t="s">
        <v>12</v>
      </c>
      <c r="D86" s="12" t="s">
        <v>12</v>
      </c>
      <c r="E86" s="12"/>
      <c r="F86" s="12" t="s">
        <v>12</v>
      </c>
      <c r="G86" s="39" t="s">
        <v>12</v>
      </c>
      <c r="H86" s="39"/>
      <c r="I86" s="9" t="s">
        <v>27</v>
      </c>
      <c r="J86" s="10">
        <v>273023</v>
      </c>
      <c r="K86" s="81" t="s">
        <v>106</v>
      </c>
      <c r="L86" s="12" t="s">
        <v>22</v>
      </c>
      <c r="M86" s="12">
        <v>2</v>
      </c>
      <c r="N86" s="13" t="s">
        <v>36</v>
      </c>
      <c r="O86" s="56">
        <v>94</v>
      </c>
      <c r="P86" s="24" t="s">
        <v>16</v>
      </c>
      <c r="Q86" s="25" t="s">
        <v>103</v>
      </c>
    </row>
    <row r="87" spans="2:17" s="78" customFormat="1" ht="18" customHeight="1" x14ac:dyDescent="0.15">
      <c r="B87" s="93"/>
      <c r="C87" s="7"/>
      <c r="D87" s="7"/>
      <c r="E87" s="7"/>
      <c r="F87" s="7"/>
      <c r="G87" s="7"/>
      <c r="H87" s="82"/>
      <c r="I87" s="45"/>
      <c r="J87" s="4"/>
      <c r="K87" s="14"/>
      <c r="L87" s="6"/>
      <c r="M87" s="7"/>
      <c r="N87" s="8"/>
      <c r="O87" s="56"/>
      <c r="P87" s="31"/>
      <c r="Q87" s="23"/>
    </row>
    <row r="88" spans="2:17" ht="18" customHeight="1" thickBot="1" x14ac:dyDescent="0.2">
      <c r="B88" s="83" t="s">
        <v>13</v>
      </c>
      <c r="C88" s="49">
        <f>SUMIFS(M67:M87,C67:C87,"○")</f>
        <v>29</v>
      </c>
      <c r="D88" s="49">
        <f>SUMIFS(M67:M87,D67:D87,"○")</f>
        <v>29</v>
      </c>
      <c r="E88" s="49">
        <f>SUMIFS(M67:M87,E67:E87,"○")</f>
        <v>0</v>
      </c>
      <c r="F88" s="49">
        <f>SUMIFS(M67:M87,F67:F87,"○")</f>
        <v>42</v>
      </c>
      <c r="G88" s="49">
        <f>SUMIFS(M67:M87,G67:G87,"○")</f>
        <v>42</v>
      </c>
      <c r="H88" s="49">
        <f>SUMIFS(M67:M87,H67:H87,"○")</f>
        <v>0</v>
      </c>
      <c r="I88" s="46"/>
      <c r="J88" s="47"/>
      <c r="K88" s="48"/>
      <c r="L88" s="49"/>
      <c r="M88" s="49"/>
      <c r="N88" s="50"/>
      <c r="O88" s="57"/>
      <c r="P88" s="37"/>
      <c r="Q88" s="38"/>
    </row>
    <row r="89" spans="2:17" s="78" customFormat="1" ht="27" customHeight="1" thickTop="1" x14ac:dyDescent="0.15">
      <c r="B89" s="84" t="s">
        <v>14</v>
      </c>
      <c r="C89" s="12" t="s">
        <v>160</v>
      </c>
      <c r="D89" s="12"/>
      <c r="E89" s="12" t="s">
        <v>160</v>
      </c>
      <c r="F89" s="12" t="s">
        <v>12</v>
      </c>
      <c r="G89" s="39"/>
      <c r="H89" s="39"/>
      <c r="I89" s="9" t="s">
        <v>27</v>
      </c>
      <c r="J89" s="10">
        <v>273030</v>
      </c>
      <c r="K89" s="81" t="s">
        <v>126</v>
      </c>
      <c r="L89" s="12" t="s">
        <v>54</v>
      </c>
      <c r="M89" s="12">
        <v>8</v>
      </c>
      <c r="N89" s="13" t="s">
        <v>36</v>
      </c>
      <c r="O89" s="56">
        <v>92</v>
      </c>
      <c r="P89" s="24" t="s">
        <v>155</v>
      </c>
      <c r="Q89" s="25" t="s">
        <v>55</v>
      </c>
    </row>
    <row r="90" spans="2:17" ht="18" customHeight="1" thickBot="1" x14ac:dyDescent="0.2">
      <c r="B90" s="85" t="s">
        <v>13</v>
      </c>
      <c r="C90" s="49">
        <f>SUMIFS(M89,C89,"○")</f>
        <v>8</v>
      </c>
      <c r="D90" s="49">
        <f>SUMIFS(M89,D89,"○")</f>
        <v>0</v>
      </c>
      <c r="E90" s="49">
        <f>SUMIFS(M89,E89,"○")</f>
        <v>8</v>
      </c>
      <c r="F90" s="49">
        <f>SUMIFS(M89,F89,"○")</f>
        <v>8</v>
      </c>
      <c r="G90" s="49">
        <f>SUMIFS(M89,G89,"○")</f>
        <v>0</v>
      </c>
      <c r="H90" s="49">
        <f>SUMIFS(M89,H89,"○")</f>
        <v>0</v>
      </c>
      <c r="I90" s="46"/>
      <c r="J90" s="47"/>
      <c r="K90" s="48"/>
      <c r="L90" s="49"/>
      <c r="M90" s="49"/>
      <c r="N90" s="50"/>
      <c r="O90" s="57"/>
      <c r="P90" s="37"/>
      <c r="Q90" s="38"/>
    </row>
    <row r="91" spans="2:17" s="78" customFormat="1" ht="18" customHeight="1" thickTop="1" x14ac:dyDescent="0.15">
      <c r="B91" s="95" t="s">
        <v>23</v>
      </c>
      <c r="C91" s="12"/>
      <c r="D91" s="12"/>
      <c r="E91" s="12"/>
      <c r="F91" s="12"/>
      <c r="G91" s="39" t="s">
        <v>12</v>
      </c>
      <c r="H91" s="39"/>
      <c r="I91" s="9" t="s">
        <v>112</v>
      </c>
      <c r="J91" s="10" t="s">
        <v>136</v>
      </c>
      <c r="K91" s="81" t="s">
        <v>208</v>
      </c>
      <c r="L91" s="12" t="s">
        <v>22</v>
      </c>
      <c r="M91" s="12">
        <v>2</v>
      </c>
      <c r="N91" s="13" t="s">
        <v>19</v>
      </c>
      <c r="O91" s="56">
        <v>1</v>
      </c>
      <c r="P91" s="24"/>
      <c r="Q91" s="25" t="s">
        <v>122</v>
      </c>
    </row>
    <row r="92" spans="2:17" s="78" customFormat="1" ht="18" customHeight="1" x14ac:dyDescent="0.15">
      <c r="B92" s="93"/>
      <c r="C92" s="7"/>
      <c r="D92" s="7"/>
      <c r="E92" s="7"/>
      <c r="F92" s="7"/>
      <c r="G92" s="26" t="s">
        <v>12</v>
      </c>
      <c r="H92" s="26"/>
      <c r="I92" s="3" t="s">
        <v>112</v>
      </c>
      <c r="J92" s="4" t="s">
        <v>137</v>
      </c>
      <c r="K92" s="14" t="s">
        <v>209</v>
      </c>
      <c r="L92" s="7" t="s">
        <v>22</v>
      </c>
      <c r="M92" s="7">
        <v>2</v>
      </c>
      <c r="N92" s="8" t="s">
        <v>19</v>
      </c>
      <c r="O92" s="54">
        <v>2</v>
      </c>
      <c r="P92" s="22"/>
      <c r="Q92" s="23" t="s">
        <v>122</v>
      </c>
    </row>
    <row r="93" spans="2:17" s="78" customFormat="1" ht="18" customHeight="1" x14ac:dyDescent="0.15">
      <c r="B93" s="93"/>
      <c r="C93" s="7"/>
      <c r="D93" s="7"/>
      <c r="E93" s="7"/>
      <c r="F93" s="7"/>
      <c r="G93" s="26" t="s">
        <v>12</v>
      </c>
      <c r="H93" s="26"/>
      <c r="I93" s="3" t="s">
        <v>112</v>
      </c>
      <c r="J93" s="4"/>
      <c r="K93" s="14" t="s">
        <v>195</v>
      </c>
      <c r="L93" s="7" t="s">
        <v>22</v>
      </c>
      <c r="M93" s="7">
        <v>2</v>
      </c>
      <c r="N93" s="8" t="s">
        <v>19</v>
      </c>
      <c r="O93" s="54">
        <v>2</v>
      </c>
      <c r="P93" s="22"/>
      <c r="Q93" s="23" t="s">
        <v>122</v>
      </c>
    </row>
    <row r="94" spans="2:17" s="78" customFormat="1" ht="18" customHeight="1" x14ac:dyDescent="0.15">
      <c r="B94" s="93"/>
      <c r="C94" s="7"/>
      <c r="D94" s="7"/>
      <c r="E94" s="7"/>
      <c r="F94" s="7"/>
      <c r="G94" s="26" t="s">
        <v>12</v>
      </c>
      <c r="H94" s="26"/>
      <c r="I94" s="3" t="s">
        <v>112</v>
      </c>
      <c r="J94" s="4" t="s">
        <v>138</v>
      </c>
      <c r="K94" s="14" t="s">
        <v>139</v>
      </c>
      <c r="L94" s="7" t="s">
        <v>22</v>
      </c>
      <c r="M94" s="7">
        <v>2</v>
      </c>
      <c r="N94" s="8" t="s">
        <v>19</v>
      </c>
      <c r="O94" s="54">
        <v>5</v>
      </c>
      <c r="P94" s="22"/>
      <c r="Q94" s="23" t="s">
        <v>122</v>
      </c>
    </row>
    <row r="95" spans="2:17" s="78" customFormat="1" ht="18" customHeight="1" x14ac:dyDescent="0.15">
      <c r="B95" s="93"/>
      <c r="C95" s="7"/>
      <c r="D95" s="7"/>
      <c r="E95" s="7"/>
      <c r="F95" s="7"/>
      <c r="G95" s="26" t="s">
        <v>12</v>
      </c>
      <c r="H95" s="26"/>
      <c r="I95" s="3" t="s">
        <v>112</v>
      </c>
      <c r="J95" s="4" t="s">
        <v>140</v>
      </c>
      <c r="K95" s="14" t="s">
        <v>141</v>
      </c>
      <c r="L95" s="7" t="s">
        <v>22</v>
      </c>
      <c r="M95" s="7">
        <v>2</v>
      </c>
      <c r="N95" s="8" t="s">
        <v>19</v>
      </c>
      <c r="O95" s="54">
        <v>6</v>
      </c>
      <c r="P95" s="22"/>
      <c r="Q95" s="23" t="s">
        <v>122</v>
      </c>
    </row>
    <row r="96" spans="2:17" s="78" customFormat="1" ht="18" customHeight="1" x14ac:dyDescent="0.15">
      <c r="B96" s="93"/>
      <c r="C96" s="7"/>
      <c r="D96" s="7"/>
      <c r="E96" s="7"/>
      <c r="F96" s="7"/>
      <c r="G96" s="26" t="s">
        <v>12</v>
      </c>
      <c r="H96" s="26"/>
      <c r="I96" s="3" t="s">
        <v>112</v>
      </c>
      <c r="J96" s="4">
        <v>17220052</v>
      </c>
      <c r="K96" s="14" t="s">
        <v>210</v>
      </c>
      <c r="L96" s="7" t="s">
        <v>22</v>
      </c>
      <c r="M96" s="7">
        <v>2</v>
      </c>
      <c r="N96" s="8" t="s">
        <v>19</v>
      </c>
      <c r="O96" s="54"/>
      <c r="P96" s="22"/>
      <c r="Q96" s="23" t="s">
        <v>122</v>
      </c>
    </row>
    <row r="97" spans="1:17" s="78" customFormat="1" ht="18" customHeight="1" x14ac:dyDescent="0.15">
      <c r="B97" s="93"/>
      <c r="C97" s="7"/>
      <c r="D97" s="7"/>
      <c r="E97" s="7"/>
      <c r="F97" s="7"/>
      <c r="G97" s="26" t="s">
        <v>12</v>
      </c>
      <c r="H97" s="26"/>
      <c r="I97" s="3" t="s">
        <v>112</v>
      </c>
      <c r="J97" s="4"/>
      <c r="K97" s="14" t="s">
        <v>196</v>
      </c>
      <c r="L97" s="7" t="s">
        <v>22</v>
      </c>
      <c r="M97" s="7">
        <v>2</v>
      </c>
      <c r="N97" s="8" t="s">
        <v>19</v>
      </c>
      <c r="O97" s="54">
        <v>2</v>
      </c>
      <c r="P97" s="22"/>
      <c r="Q97" s="23" t="s">
        <v>122</v>
      </c>
    </row>
    <row r="98" spans="1:17" s="78" customFormat="1" ht="18" customHeight="1" x14ac:dyDescent="0.15">
      <c r="B98" s="93"/>
      <c r="C98" s="7"/>
      <c r="D98" s="7"/>
      <c r="E98" s="7"/>
      <c r="F98" s="7"/>
      <c r="G98" s="26" t="s">
        <v>12</v>
      </c>
      <c r="H98" s="26"/>
      <c r="I98" s="3" t="s">
        <v>112</v>
      </c>
      <c r="J98" s="4" t="s">
        <v>134</v>
      </c>
      <c r="K98" s="14" t="s">
        <v>135</v>
      </c>
      <c r="L98" s="7" t="s">
        <v>22</v>
      </c>
      <c r="M98" s="7">
        <v>1</v>
      </c>
      <c r="N98" s="8" t="s">
        <v>123</v>
      </c>
      <c r="O98" s="54">
        <v>34</v>
      </c>
      <c r="P98" s="22"/>
      <c r="Q98" s="23" t="s">
        <v>122</v>
      </c>
    </row>
    <row r="99" spans="1:17" s="78" customFormat="1" ht="18" customHeight="1" x14ac:dyDescent="0.15">
      <c r="B99" s="93"/>
      <c r="C99" s="7"/>
      <c r="D99" s="7"/>
      <c r="E99" s="7"/>
      <c r="F99" s="7"/>
      <c r="G99" s="26" t="s">
        <v>12</v>
      </c>
      <c r="H99" s="26"/>
      <c r="I99" s="3" t="s">
        <v>112</v>
      </c>
      <c r="J99" s="4"/>
      <c r="K99" s="14" t="s">
        <v>197</v>
      </c>
      <c r="L99" s="7" t="s">
        <v>22</v>
      </c>
      <c r="M99" s="7">
        <v>2</v>
      </c>
      <c r="N99" s="8" t="s">
        <v>20</v>
      </c>
      <c r="O99" s="54">
        <v>2</v>
      </c>
      <c r="P99" s="22"/>
      <c r="Q99" s="23" t="s">
        <v>122</v>
      </c>
    </row>
    <row r="100" spans="1:17" s="78" customFormat="1" ht="18" customHeight="1" x14ac:dyDescent="0.15">
      <c r="B100" s="93"/>
      <c r="C100" s="7"/>
      <c r="D100" s="7"/>
      <c r="E100" s="7"/>
      <c r="F100" s="7"/>
      <c r="G100" s="26" t="s">
        <v>12</v>
      </c>
      <c r="H100" s="26"/>
      <c r="I100" s="3" t="s">
        <v>112</v>
      </c>
      <c r="J100" s="4"/>
      <c r="K100" s="14" t="s">
        <v>198</v>
      </c>
      <c r="L100" s="7" t="s">
        <v>22</v>
      </c>
      <c r="M100" s="7">
        <v>2</v>
      </c>
      <c r="N100" s="8" t="s">
        <v>20</v>
      </c>
      <c r="O100" s="54">
        <v>2</v>
      </c>
      <c r="P100" s="22"/>
      <c r="Q100" s="23" t="s">
        <v>122</v>
      </c>
    </row>
    <row r="101" spans="1:17" s="78" customFormat="1" ht="18" customHeight="1" x14ac:dyDescent="0.15">
      <c r="B101" s="93"/>
      <c r="C101" s="7"/>
      <c r="D101" s="7"/>
      <c r="E101" s="7"/>
      <c r="F101" s="7"/>
      <c r="G101" s="26" t="s">
        <v>12</v>
      </c>
      <c r="H101" s="26"/>
      <c r="I101" s="3" t="s">
        <v>112</v>
      </c>
      <c r="J101" s="4"/>
      <c r="K101" s="14" t="s">
        <v>199</v>
      </c>
      <c r="L101" s="7" t="s">
        <v>22</v>
      </c>
      <c r="M101" s="7">
        <v>2</v>
      </c>
      <c r="N101" s="8" t="s">
        <v>20</v>
      </c>
      <c r="O101" s="54">
        <v>2</v>
      </c>
      <c r="P101" s="22"/>
      <c r="Q101" s="23" t="s">
        <v>122</v>
      </c>
    </row>
    <row r="102" spans="1:17" s="78" customFormat="1" ht="18" customHeight="1" x14ac:dyDescent="0.15">
      <c r="B102" s="93"/>
      <c r="C102" s="7"/>
      <c r="D102" s="7"/>
      <c r="E102" s="7"/>
      <c r="F102" s="7"/>
      <c r="G102" s="26" t="s">
        <v>12</v>
      </c>
      <c r="H102" s="26"/>
      <c r="I102" s="3" t="s">
        <v>112</v>
      </c>
      <c r="J102" s="4"/>
      <c r="K102" s="14" t="s">
        <v>200</v>
      </c>
      <c r="L102" s="7" t="s">
        <v>22</v>
      </c>
      <c r="M102" s="7">
        <v>2</v>
      </c>
      <c r="N102" s="8" t="s">
        <v>20</v>
      </c>
      <c r="O102" s="54">
        <v>2</v>
      </c>
      <c r="P102" s="22"/>
      <c r="Q102" s="23" t="s">
        <v>122</v>
      </c>
    </row>
    <row r="103" spans="1:17" s="78" customFormat="1" ht="18" customHeight="1" x14ac:dyDescent="0.15">
      <c r="B103" s="93"/>
      <c r="C103" s="7"/>
      <c r="D103" s="7"/>
      <c r="E103" s="7"/>
      <c r="F103" s="7"/>
      <c r="G103" s="26" t="s">
        <v>12</v>
      </c>
      <c r="H103" s="26"/>
      <c r="I103" s="3" t="s">
        <v>112</v>
      </c>
      <c r="J103" s="4" t="s">
        <v>129</v>
      </c>
      <c r="K103" s="14" t="s">
        <v>130</v>
      </c>
      <c r="L103" s="7" t="s">
        <v>22</v>
      </c>
      <c r="M103" s="7">
        <v>2</v>
      </c>
      <c r="N103" s="8" t="s">
        <v>20</v>
      </c>
      <c r="O103" s="54">
        <v>30</v>
      </c>
      <c r="P103" s="22"/>
      <c r="Q103" s="23" t="s">
        <v>122</v>
      </c>
    </row>
    <row r="104" spans="1:17" s="78" customFormat="1" ht="18" customHeight="1" x14ac:dyDescent="0.15">
      <c r="B104" s="93"/>
      <c r="C104" s="7"/>
      <c r="D104" s="7"/>
      <c r="E104" s="7"/>
      <c r="F104" s="7"/>
      <c r="G104" s="26" t="s">
        <v>12</v>
      </c>
      <c r="H104" s="26"/>
      <c r="I104" s="3" t="s">
        <v>112</v>
      </c>
      <c r="J104" s="4" t="s">
        <v>131</v>
      </c>
      <c r="K104" s="14" t="s">
        <v>132</v>
      </c>
      <c r="L104" s="7" t="s">
        <v>22</v>
      </c>
      <c r="M104" s="7">
        <v>2</v>
      </c>
      <c r="N104" s="8" t="s">
        <v>20</v>
      </c>
      <c r="O104" s="54">
        <v>31</v>
      </c>
      <c r="P104" s="22"/>
      <c r="Q104" s="23" t="s">
        <v>122</v>
      </c>
    </row>
    <row r="105" spans="1:17" s="78" customFormat="1" ht="18" customHeight="1" x14ac:dyDescent="0.15">
      <c r="B105" s="93"/>
      <c r="C105" s="7"/>
      <c r="D105" s="7"/>
      <c r="E105" s="7"/>
      <c r="F105" s="7"/>
      <c r="G105" s="26" t="s">
        <v>12</v>
      </c>
      <c r="H105" s="26"/>
      <c r="I105" s="3" t="s">
        <v>112</v>
      </c>
      <c r="J105" s="4" t="s">
        <v>133</v>
      </c>
      <c r="K105" s="14" t="s">
        <v>211</v>
      </c>
      <c r="L105" s="7" t="s">
        <v>22</v>
      </c>
      <c r="M105" s="7">
        <v>2</v>
      </c>
      <c r="N105" s="8" t="s">
        <v>20</v>
      </c>
      <c r="O105" s="54">
        <v>33</v>
      </c>
      <c r="P105" s="22"/>
      <c r="Q105" s="23" t="s">
        <v>122</v>
      </c>
    </row>
    <row r="106" spans="1:17" s="78" customFormat="1" ht="18" customHeight="1" x14ac:dyDescent="0.15">
      <c r="B106" s="93"/>
      <c r="C106" s="7" t="s">
        <v>160</v>
      </c>
      <c r="D106" s="7"/>
      <c r="E106" s="7"/>
      <c r="F106" s="7"/>
      <c r="G106" s="26" t="s">
        <v>12</v>
      </c>
      <c r="H106" s="26" t="s">
        <v>12</v>
      </c>
      <c r="I106" s="3" t="s">
        <v>127</v>
      </c>
      <c r="J106" s="4"/>
      <c r="K106" s="5" t="s">
        <v>193</v>
      </c>
      <c r="L106" s="7" t="s">
        <v>54</v>
      </c>
      <c r="M106" s="7">
        <v>2</v>
      </c>
      <c r="N106" s="8" t="s">
        <v>29</v>
      </c>
      <c r="O106" s="54"/>
      <c r="P106" s="30"/>
      <c r="Q106" s="23" t="s">
        <v>122</v>
      </c>
    </row>
    <row r="107" spans="1:17" s="78" customFormat="1" ht="18" customHeight="1" x14ac:dyDescent="0.15">
      <c r="B107" s="93"/>
      <c r="C107" s="7" t="s">
        <v>12</v>
      </c>
      <c r="D107" s="7"/>
      <c r="E107" s="7"/>
      <c r="F107" s="7"/>
      <c r="G107" s="26" t="s">
        <v>12</v>
      </c>
      <c r="H107" s="26" t="s">
        <v>12</v>
      </c>
      <c r="I107" s="3" t="s">
        <v>127</v>
      </c>
      <c r="J107" s="4"/>
      <c r="K107" s="5" t="s">
        <v>194</v>
      </c>
      <c r="L107" s="7" t="s">
        <v>54</v>
      </c>
      <c r="M107" s="7">
        <v>2</v>
      </c>
      <c r="N107" s="8" t="s">
        <v>29</v>
      </c>
      <c r="O107" s="54"/>
      <c r="P107" s="30"/>
      <c r="Q107" s="23" t="s">
        <v>122</v>
      </c>
    </row>
    <row r="108" spans="1:17" s="78" customFormat="1" ht="18" customHeight="1" x14ac:dyDescent="0.15">
      <c r="B108" s="93"/>
      <c r="C108" s="7" t="s">
        <v>12</v>
      </c>
      <c r="D108" s="7"/>
      <c r="E108" s="7"/>
      <c r="F108" s="7"/>
      <c r="G108" s="26" t="s">
        <v>12</v>
      </c>
      <c r="H108" s="26"/>
      <c r="I108" s="3" t="s">
        <v>127</v>
      </c>
      <c r="J108" s="4">
        <v>271004</v>
      </c>
      <c r="K108" s="14" t="s">
        <v>128</v>
      </c>
      <c r="L108" s="7" t="s">
        <v>22</v>
      </c>
      <c r="M108" s="7">
        <v>2</v>
      </c>
      <c r="N108" s="8" t="s">
        <v>36</v>
      </c>
      <c r="O108" s="54">
        <v>91</v>
      </c>
      <c r="P108" s="22"/>
      <c r="Q108" s="23" t="s">
        <v>122</v>
      </c>
    </row>
    <row r="109" spans="1:17" s="78" customFormat="1" ht="18" customHeight="1" x14ac:dyDescent="0.15">
      <c r="B109" s="93"/>
      <c r="C109" s="7"/>
      <c r="D109" s="7"/>
      <c r="E109" s="7"/>
      <c r="F109" s="7"/>
      <c r="G109" s="26"/>
      <c r="H109" s="26"/>
      <c r="I109" s="3"/>
      <c r="J109" s="4"/>
      <c r="K109" s="14"/>
      <c r="L109" s="7"/>
      <c r="M109" s="7"/>
      <c r="N109" s="8"/>
      <c r="O109" s="54"/>
      <c r="P109" s="22"/>
      <c r="Q109" s="32"/>
    </row>
    <row r="110" spans="1:17" ht="18" customHeight="1" x14ac:dyDescent="0.15">
      <c r="B110" s="86" t="s">
        <v>13</v>
      </c>
      <c r="C110" s="74">
        <f>SUMIFS(M91:M109,C91:C109,"○")</f>
        <v>6</v>
      </c>
      <c r="D110" s="74">
        <f>SUMIFS(M91:M109,D91:D109,"○")</f>
        <v>0</v>
      </c>
      <c r="E110" s="74">
        <f>SUMIFS(M91:M109,E91:E109,"○")</f>
        <v>0</v>
      </c>
      <c r="F110" s="74">
        <f>SUMIFS(M91:M109,F91:F109,"○")</f>
        <v>0</v>
      </c>
      <c r="G110" s="74">
        <f>SUMIFS(M91:M109,G91:G109,"○")</f>
        <v>35</v>
      </c>
      <c r="H110" s="74">
        <f>SUMIFS(M91:M109,H91:H109,"○")</f>
        <v>4</v>
      </c>
      <c r="I110" s="51"/>
      <c r="J110" s="34"/>
      <c r="K110" s="52"/>
      <c r="L110" s="52"/>
      <c r="M110" s="52"/>
      <c r="N110" s="53"/>
      <c r="O110" s="58"/>
      <c r="P110" s="33"/>
      <c r="Q110" s="34"/>
    </row>
    <row r="112" spans="1:17" x14ac:dyDescent="0.15">
      <c r="A112" s="87"/>
      <c r="B112" s="88" t="s">
        <v>169</v>
      </c>
      <c r="C112" s="88"/>
      <c r="D112" s="88"/>
      <c r="E112" s="88"/>
      <c r="F112" s="89"/>
    </row>
    <row r="113" spans="1:6" x14ac:dyDescent="0.15">
      <c r="A113" s="87"/>
      <c r="B113" s="90" t="s">
        <v>170</v>
      </c>
      <c r="C113" s="7">
        <f>SUMIFS($M$14:$M110,$C$14:$C110,"○")</f>
        <v>95</v>
      </c>
      <c r="D113" s="20" t="s">
        <v>171</v>
      </c>
      <c r="E113" s="20">
        <v>62</v>
      </c>
      <c r="F113" s="78" t="s">
        <v>172</v>
      </c>
    </row>
    <row r="114" spans="1:6" x14ac:dyDescent="0.15">
      <c r="A114" s="87"/>
      <c r="B114" s="90" t="s">
        <v>173</v>
      </c>
      <c r="C114" s="7">
        <f>SUMIFS($M$14:$M110,$D$14:$D110,"○")</f>
        <v>81</v>
      </c>
      <c r="D114" s="20" t="s">
        <v>171</v>
      </c>
      <c r="E114" s="20">
        <v>40</v>
      </c>
      <c r="F114" s="78" t="s">
        <v>174</v>
      </c>
    </row>
    <row r="115" spans="1:6" x14ac:dyDescent="0.15">
      <c r="A115" s="87"/>
      <c r="B115" s="90" t="s">
        <v>175</v>
      </c>
      <c r="C115" s="7">
        <f>SUMIFS($M$14:$M110,$E$14:$E110,"○")</f>
        <v>60</v>
      </c>
      <c r="D115" s="20" t="s">
        <v>171</v>
      </c>
      <c r="E115" s="20">
        <v>31</v>
      </c>
      <c r="F115" s="78" t="s">
        <v>176</v>
      </c>
    </row>
    <row r="116" spans="1:6" x14ac:dyDescent="0.15">
      <c r="A116" s="87"/>
      <c r="B116" s="90" t="s">
        <v>177</v>
      </c>
      <c r="C116" s="7">
        <f>SUMIFS($M$14:$M110,$F$14:$F110,"○")</f>
        <v>166</v>
      </c>
      <c r="D116" s="20" t="s">
        <v>171</v>
      </c>
      <c r="E116" s="20">
        <v>62</v>
      </c>
      <c r="F116" s="78" t="s">
        <v>178</v>
      </c>
    </row>
    <row r="117" spans="1:6" x14ac:dyDescent="0.15">
      <c r="A117" s="87"/>
      <c r="B117" s="90" t="s">
        <v>179</v>
      </c>
      <c r="C117" s="7">
        <f>SUMIFS($M$14:$M110,$G$14:$G110,"○")</f>
        <v>77</v>
      </c>
      <c r="D117" s="20" t="s">
        <v>171</v>
      </c>
      <c r="E117" s="20">
        <v>24</v>
      </c>
      <c r="F117" s="78" t="s">
        <v>180</v>
      </c>
    </row>
    <row r="118" spans="1:6" x14ac:dyDescent="0.15">
      <c r="A118" s="87"/>
      <c r="B118" s="90" t="s">
        <v>181</v>
      </c>
      <c r="C118" s="7">
        <f>SUMIFS($M$14:$M110,$H$14:$H110,"○")</f>
        <v>4</v>
      </c>
      <c r="D118" s="20" t="s">
        <v>171</v>
      </c>
      <c r="E118" s="20">
        <v>1</v>
      </c>
      <c r="F118" s="78" t="s">
        <v>182</v>
      </c>
    </row>
    <row r="119" spans="1:6" x14ac:dyDescent="0.15">
      <c r="A119" s="87"/>
      <c r="B119" s="19" t="s">
        <v>17</v>
      </c>
      <c r="C119" s="7">
        <f>$C120+$C122</f>
        <v>124</v>
      </c>
      <c r="D119" s="20" t="s">
        <v>183</v>
      </c>
      <c r="E119" s="20">
        <v>40</v>
      </c>
      <c r="F119" s="78" t="s">
        <v>184</v>
      </c>
    </row>
    <row r="120" spans="1:6" x14ac:dyDescent="0.15">
      <c r="A120" s="87"/>
      <c r="B120" s="19" t="s">
        <v>15</v>
      </c>
      <c r="C120" s="7">
        <f>SUMIFS($M$14:$M110,$P$14:$P110,"A")</f>
        <v>84</v>
      </c>
      <c r="D120" s="20" t="s">
        <v>183</v>
      </c>
      <c r="E120" s="20">
        <v>30</v>
      </c>
      <c r="F120" s="78" t="s">
        <v>184</v>
      </c>
    </row>
    <row r="121" spans="1:6" x14ac:dyDescent="0.15">
      <c r="A121" s="87"/>
      <c r="B121" s="21" t="s">
        <v>185</v>
      </c>
      <c r="C121" s="7">
        <f>SUMIFS($M$14:$M110,$Q$14:$Q110,"電気電子工学の基礎となる科目")</f>
        <v>16</v>
      </c>
      <c r="D121" s="20" t="s">
        <v>183</v>
      </c>
      <c r="E121" s="20">
        <v>4</v>
      </c>
      <c r="F121" s="78" t="s">
        <v>184</v>
      </c>
    </row>
    <row r="122" spans="1:6" x14ac:dyDescent="0.15">
      <c r="A122" s="87"/>
      <c r="B122" s="19" t="s">
        <v>18</v>
      </c>
      <c r="C122" s="7">
        <f>SUMIFS($M$14:$M110,$P$14:$P110,"B")</f>
        <v>40</v>
      </c>
      <c r="D122" s="20" t="s">
        <v>183</v>
      </c>
      <c r="E122" s="20">
        <v>6</v>
      </c>
      <c r="F122" s="78" t="s">
        <v>184</v>
      </c>
    </row>
    <row r="123" spans="1:6" x14ac:dyDescent="0.15">
      <c r="A123" s="87"/>
      <c r="B123" s="19" t="s">
        <v>21</v>
      </c>
      <c r="C123" s="7">
        <f>SUMIFS($M$14:$M110,$P$14:$P110,"関連")</f>
        <v>42</v>
      </c>
      <c r="D123" s="20" t="s">
        <v>183</v>
      </c>
      <c r="E123" s="20">
        <v>4</v>
      </c>
      <c r="F123" s="78" t="s">
        <v>184</v>
      </c>
    </row>
    <row r="124" spans="1:6" x14ac:dyDescent="0.15">
      <c r="A124" s="87"/>
      <c r="B124" s="87"/>
      <c r="C124" s="87"/>
      <c r="D124" s="87"/>
      <c r="E124" s="87"/>
      <c r="F124" s="87"/>
    </row>
    <row r="125" spans="1:6" x14ac:dyDescent="0.15">
      <c r="A125" s="87"/>
      <c r="B125" s="87"/>
      <c r="C125" s="87"/>
      <c r="D125" s="87"/>
      <c r="E125" s="91"/>
    </row>
    <row r="126" spans="1:6" x14ac:dyDescent="0.15">
      <c r="A126" s="87"/>
      <c r="B126" s="87"/>
      <c r="C126" s="87"/>
      <c r="D126" s="87"/>
      <c r="E126" s="87"/>
      <c r="F126" s="87"/>
    </row>
    <row r="127" spans="1:6" x14ac:dyDescent="0.15">
      <c r="A127" s="87"/>
      <c r="B127" s="87"/>
      <c r="C127" s="87"/>
      <c r="D127" s="87"/>
      <c r="E127" s="87"/>
      <c r="F127" s="87"/>
    </row>
    <row r="128" spans="1:6" x14ac:dyDescent="0.15">
      <c r="A128" s="78"/>
      <c r="B128" s="78"/>
      <c r="C128" s="78"/>
      <c r="D128" s="78"/>
      <c r="E128" s="78"/>
      <c r="F128" s="78"/>
    </row>
  </sheetData>
  <mergeCells count="21">
    <mergeCell ref="A3:Q3"/>
    <mergeCell ref="M12:M13"/>
    <mergeCell ref="N12:N13"/>
    <mergeCell ref="P12:Q13"/>
    <mergeCell ref="Q5:Q6"/>
    <mergeCell ref="B6:C6"/>
    <mergeCell ref="D6:J6"/>
    <mergeCell ref="B8:C8"/>
    <mergeCell ref="D8:J8"/>
    <mergeCell ref="O12:O13"/>
    <mergeCell ref="B14:B65"/>
    <mergeCell ref="B67:B87"/>
    <mergeCell ref="B91:B109"/>
    <mergeCell ref="B5:C5"/>
    <mergeCell ref="D5:J5"/>
    <mergeCell ref="B9:C9"/>
    <mergeCell ref="D9:J9"/>
    <mergeCell ref="B10:C10"/>
    <mergeCell ref="D10:J10"/>
    <mergeCell ref="B12:H12"/>
    <mergeCell ref="I12:L12"/>
  </mergeCells>
  <phoneticPr fontId="2"/>
  <conditionalFormatting sqref="C113:C118">
    <cfRule type="expression" dxfId="0" priority="1">
      <formula>C113&lt;E113</formula>
    </cfRule>
  </conditionalFormatting>
  <pageMargins left="1.1417322834645669" right="0.70866141732283472" top="0.55118110236220474" bottom="0.59055118110236227" header="0.31496062992125984" footer="0.31496062992125984"/>
  <pageSetup paperSize="8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C6C5D443070814E8034C1AD218622FB" ma:contentTypeVersion="4" ma:contentTypeDescription="新しいドキュメントを作成します。" ma:contentTypeScope="" ma:versionID="b75a8c3b59c47f02afffcc40140489fb">
  <xsd:schema xmlns:xsd="http://www.w3.org/2001/XMLSchema" xmlns:xs="http://www.w3.org/2001/XMLSchema" xmlns:p="http://schemas.microsoft.com/office/2006/metadata/properties" xmlns:ns2="2a934e65-24df-4976-8fee-297c0a9d55d7" targetNamespace="http://schemas.microsoft.com/office/2006/metadata/properties" ma:root="true" ma:fieldsID="a7a6a54e31b05b1768c073c11843347b" ns2:_="">
    <xsd:import namespace="2a934e65-24df-4976-8fee-297c0a9d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34e65-24df-4976-8fee-297c0a9d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F04B1-D11A-4DFB-B413-B34D5F243B35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a934e65-24df-4976-8fee-297c0a9d55d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11EBEF-3F8F-4CE6-9135-8A829C4DD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34e65-24df-4976-8fee-297c0a9d5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F72469-8B92-43D6-B8B9-99705C471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R6電気電子工学（通信ネットワーク工学科）</vt:lpstr>
      <vt:lpstr>'R6電気電子工学（通信ネットワーク工学科）'!Print_Area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2014-03-17T01:05:37Z</dcterms:created>
  <dcterms:modified xsi:type="dcterms:W3CDTF">2024-09-30T02:49:25Z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0x010100CC6C5D443070814E8034C1AD218622FB</vt:lpwstr>
  </property>
</Properties>
</file>