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S専攻長\R06専攻科\選択科目履修届\"/>
    </mc:Choice>
  </mc:AlternateContent>
  <xr:revisionPtr revIDLastSave="0" documentId="13_ncr:1_{D91AE9A5-E873-4039-8BD7-A1D27ED93116}" xr6:coauthVersionLast="47" xr6:coauthVersionMax="47" xr10:uidLastSave="{00000000-0000-0000-0000-000000000000}"/>
  <bookViews>
    <workbookView xWindow="-3885" yWindow="3285" windowWidth="30075" windowHeight="12165" tabRatio="500" xr2:uid="{00000000-000D-0000-FFFF-FFFF00000000}"/>
  </bookViews>
  <sheets>
    <sheet name="選択科目チェックシート" sheetId="1" r:id="rId1"/>
    <sheet name="選択科目チェックシート（記入例）" sheetId="4" r:id="rId2"/>
    <sheet name="入力オプション" sheetId="3" r:id="rId3"/>
  </sheets>
  <definedNames>
    <definedName name="_xlnm.Print_Area" localSheetId="0">選択科目チェックシート!$A$1:$O$56</definedName>
    <definedName name="_xlnm.Print_Area" localSheetId="1">'選択科目チェックシート（記入例）'!$A$1:$O$56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53" i="4" l="1"/>
  <c r="L21" i="4"/>
  <c r="K10" i="4"/>
  <c r="J10" i="4"/>
  <c r="I10" i="4"/>
  <c r="H10" i="4"/>
  <c r="J9" i="4"/>
  <c r="H9" i="4"/>
  <c r="L53" i="1"/>
  <c r="L21" i="1"/>
  <c r="K10" i="1"/>
  <c r="J10" i="1"/>
  <c r="I10" i="1"/>
  <c r="H10" i="1"/>
  <c r="J9" i="1"/>
  <c r="H9" i="1"/>
  <c r="L55" i="4" l="1"/>
  <c r="L55" i="1"/>
</calcChain>
</file>

<file path=xl/sharedStrings.xml><?xml version="1.0" encoding="utf-8"?>
<sst xmlns="http://schemas.openxmlformats.org/spreadsheetml/2006/main" count="352" uniqueCount="92">
  <si>
    <t>提出日</t>
  </si>
  <si>
    <t>令和</t>
  </si>
  <si>
    <t>年</t>
  </si>
  <si>
    <t>月</t>
  </si>
  <si>
    <t>日</t>
  </si>
  <si>
    <t>1年</t>
  </si>
  <si>
    <t>次</t>
  </si>
  <si>
    <t>前期</t>
  </si>
  <si>
    <t>履修</t>
  </si>
  <si>
    <t>入学年度</t>
  </si>
  <si>
    <t>年度</t>
  </si>
  <si>
    <t>学籍番号</t>
  </si>
  <si>
    <t>氏名</t>
  </si>
  <si>
    <t>区分</t>
  </si>
  <si>
    <t>授業科目</t>
  </si>
  <si>
    <t>授業形態</t>
  </si>
  <si>
    <t>単位数</t>
  </si>
  <si>
    <t>学年別配当</t>
  </si>
  <si>
    <t>教養科目</t>
  </si>
  <si>
    <t>必修</t>
  </si>
  <si>
    <t>コミュニケーション英語Ⅰ</t>
  </si>
  <si>
    <t>講義</t>
  </si>
  <si>
    <t>コミュニケーション英語Ⅱ</t>
  </si>
  <si>
    <t>選択</t>
  </si>
  <si>
    <t>文学特論</t>
  </si>
  <si>
    <t>工学基礎科目</t>
  </si>
  <si>
    <t>技術者倫理</t>
  </si>
  <si>
    <t>物理科学特論</t>
  </si>
  <si>
    <t>応用数学特論</t>
  </si>
  <si>
    <t>知的財産権</t>
  </si>
  <si>
    <t>工業英語</t>
  </si>
  <si>
    <t>工業数学</t>
  </si>
  <si>
    <t>教養・工学基礎科目開設単位数計</t>
  </si>
  <si>
    <t>修得単位数＋履修単位数</t>
  </si>
  <si>
    <r>
      <rPr>
        <sz val="10"/>
        <rFont val="游ゴシック"/>
        <family val="2"/>
        <charset val="128"/>
      </rPr>
      <t>必修</t>
    </r>
    <r>
      <rPr>
        <sz val="10"/>
        <rFont val="Arial"/>
        <family val="2"/>
        <charset val="128"/>
      </rPr>
      <t>6</t>
    </r>
    <r>
      <rPr>
        <sz val="10"/>
        <rFont val="游ゴシック"/>
        <family val="2"/>
        <charset val="128"/>
      </rPr>
      <t>単位を含む</t>
    </r>
  </si>
  <si>
    <r>
      <rPr>
        <sz val="10"/>
        <rFont val="Arial"/>
        <family val="2"/>
        <charset val="128"/>
      </rPr>
      <t>14</t>
    </r>
    <r>
      <rPr>
        <sz val="10"/>
        <rFont val="游ゴシック"/>
        <family val="2"/>
        <charset val="128"/>
      </rPr>
      <t>単位以上</t>
    </r>
  </si>
  <si>
    <t>専門科目</t>
  </si>
  <si>
    <t>特別研究Ⅰ</t>
  </si>
  <si>
    <t>実験</t>
  </si>
  <si>
    <t>特別研究Ⅱ</t>
  </si>
  <si>
    <t>特別実験・演習Ⅰ</t>
  </si>
  <si>
    <t>特別実験・演習Ⅱ</t>
  </si>
  <si>
    <t>量子力学</t>
  </si>
  <si>
    <t>情報工学概論</t>
  </si>
  <si>
    <t>ディジタル信号処理工学</t>
  </si>
  <si>
    <t>応用電磁気学</t>
  </si>
  <si>
    <t>グラフ理論</t>
  </si>
  <si>
    <t>情報ネットワーク</t>
  </si>
  <si>
    <t>電子回路特論</t>
  </si>
  <si>
    <t>計測工学特論</t>
  </si>
  <si>
    <t>システム制御工学</t>
  </si>
  <si>
    <t>アルゴリズムとデータ構造</t>
  </si>
  <si>
    <t>マルチメディア工学</t>
  </si>
  <si>
    <t>画像処理工学</t>
  </si>
  <si>
    <t>通信工学</t>
  </si>
  <si>
    <t>電磁波・光波工学</t>
  </si>
  <si>
    <t>通信工学特論</t>
  </si>
  <si>
    <t>応用電子物性工学</t>
  </si>
  <si>
    <t>機械学習</t>
  </si>
  <si>
    <t>ディジタル制御工学</t>
  </si>
  <si>
    <t>オブジェクト指向プログラミング</t>
  </si>
  <si>
    <t>応用ネットワークプログラミング</t>
  </si>
  <si>
    <t>データベース設計</t>
  </si>
  <si>
    <t>特別講義</t>
  </si>
  <si>
    <t>インターンシップⅠ</t>
  </si>
  <si>
    <t>実習</t>
  </si>
  <si>
    <t>インターンシップⅡ</t>
  </si>
  <si>
    <t>インターンシップⅢ</t>
  </si>
  <si>
    <t>インターンシップⅣ</t>
  </si>
  <si>
    <t>専門科目開設単位数計</t>
  </si>
  <si>
    <r>
      <rPr>
        <sz val="10"/>
        <rFont val="游ゴシック"/>
        <family val="2"/>
        <charset val="128"/>
      </rPr>
      <t>必修</t>
    </r>
    <r>
      <rPr>
        <sz val="10"/>
        <rFont val="Arial"/>
        <family val="2"/>
        <charset val="128"/>
      </rPr>
      <t>20</t>
    </r>
    <r>
      <rPr>
        <sz val="10"/>
        <rFont val="游ゴシック"/>
        <family val="2"/>
        <charset val="128"/>
      </rPr>
      <t>単位を含む</t>
    </r>
  </si>
  <si>
    <r>
      <rPr>
        <sz val="10"/>
        <rFont val="Arial"/>
        <family val="2"/>
        <charset val="128"/>
      </rPr>
      <t>48</t>
    </r>
    <r>
      <rPr>
        <sz val="10"/>
        <rFont val="游ゴシック"/>
        <family val="2"/>
        <charset val="128"/>
      </rPr>
      <t>単位以上</t>
    </r>
  </si>
  <si>
    <t>教養・工学基礎・専門科目開設単位数合計</t>
  </si>
  <si>
    <t>修得単位数合計＋選択単位数合計</t>
  </si>
  <si>
    <r>
      <rPr>
        <sz val="10"/>
        <rFont val="游ゴシック"/>
        <family val="2"/>
        <charset val="128"/>
      </rPr>
      <t>必修</t>
    </r>
    <r>
      <rPr>
        <sz val="10"/>
        <rFont val="Arial"/>
        <family val="2"/>
        <charset val="128"/>
      </rPr>
      <t>26</t>
    </r>
    <r>
      <rPr>
        <sz val="10"/>
        <rFont val="游ゴシック"/>
        <family val="2"/>
        <charset val="128"/>
      </rPr>
      <t>単位を含む</t>
    </r>
  </si>
  <si>
    <r>
      <rPr>
        <sz val="10"/>
        <rFont val="Arial"/>
        <family val="2"/>
        <charset val="128"/>
      </rPr>
      <t>62</t>
    </r>
    <r>
      <rPr>
        <sz val="10"/>
        <rFont val="游ゴシック"/>
        <family val="2"/>
        <charset val="128"/>
      </rPr>
      <t>単位以上</t>
    </r>
  </si>
  <si>
    <t>後期</t>
  </si>
  <si>
    <t>〇単位修得済み</t>
  </si>
  <si>
    <t>●今回履修します</t>
  </si>
  <si>
    <t>★履修届（今回履修します）</t>
  </si>
  <si>
    <t>×単位修得できなかった</t>
  </si>
  <si>
    <t>●履修します（履修中）</t>
  </si>
  <si>
    <t>×履修しない</t>
  </si>
  <si>
    <t>教養必修</t>
  </si>
  <si>
    <t>履修２</t>
  </si>
  <si>
    <t>学年</t>
  </si>
  <si>
    <t>期別</t>
  </si>
  <si>
    <t>2年</t>
  </si>
  <si>
    <t>選択科目チェックシート（電子情報通信工学専攻）</t>
    <phoneticPr fontId="9"/>
  </si>
  <si>
    <t>※印刷して、選択科目履修届（第1号様式）を教務係に提出する際に、一緒に提出してください。</t>
    <rPh sb="6" eb="10">
      <t>センタクカモク</t>
    </rPh>
    <rPh sb="10" eb="12">
      <t>リシュウ</t>
    </rPh>
    <rPh sb="12" eb="13">
      <t>トドケ</t>
    </rPh>
    <rPh sb="14" eb="15">
      <t>ダイ</t>
    </rPh>
    <rPh sb="16" eb="17">
      <t>ゴウ</t>
    </rPh>
    <rPh sb="17" eb="19">
      <t>ヨウシキ</t>
    </rPh>
    <rPh sb="29" eb="30">
      <t>サイ</t>
    </rPh>
    <rPh sb="32" eb="34">
      <t>イッショ</t>
    </rPh>
    <rPh sb="35" eb="37">
      <t>テイシュツ</t>
    </rPh>
    <phoneticPr fontId="9"/>
  </si>
  <si>
    <t>電波　太郎</t>
    <rPh sb="0" eb="2">
      <t>デンパ</t>
    </rPh>
    <rPh sb="3" eb="5">
      <t>タロウ</t>
    </rPh>
    <phoneticPr fontId="9"/>
  </si>
  <si>
    <t>25***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</si>
</sst>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游ゴシック"/>
      <family val="2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游ゴシック"/>
      <family val="2"/>
      <charset val="128"/>
    </font>
    <font>
      <sz val="10"/>
      <name val="ＭＳ 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2"/>
      <charset val="128"/>
    </font>
    <font>
      <sz val="10"/>
      <name val="Arial"/>
      <family val="2"/>
      <charset val="128"/>
    </font>
    <font>
      <sz val="10"/>
      <name val="游ゴシック"/>
      <family val="2"/>
      <charset val="128"/>
    </font>
    <font>
      <sz val="6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79979857783745845"/>
        <bgColor rgb="FFCCFFFF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2" borderId="0" applyProtection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標準" xfId="0" builtinId="0"/>
    <cellStyle name="履修候補" xfId="1" xr:uid="{00000000-0005-0000-0000-000006000000}"/>
  </cellStyles>
  <dxfs count="26">
    <dxf>
      <font>
        <color rgb="FFCC0000"/>
      </font>
      <fill>
        <patternFill>
          <bgColor rgb="FFFFCCCC"/>
        </patternFill>
      </fill>
    </dxf>
    <dxf>
      <font>
        <color rgb="FFCC0000"/>
        <name val="游ゴシック"/>
        <charset val="1"/>
      </font>
      <fill>
        <patternFill>
          <bgColor rgb="FFFFCCCC"/>
        </patternFill>
      </fill>
    </dxf>
    <dxf>
      <font>
        <color rgb="FFCC0000"/>
        <name val="游ゴシック"/>
        <charset val="1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rgb="FFCC0000"/>
      </font>
      <fill>
        <patternFill>
          <bgColor rgb="FFFFCCCC"/>
        </patternFill>
      </fill>
    </dxf>
    <dxf>
      <font>
        <color rgb="FFCC0000"/>
      </font>
      <fill>
        <patternFill>
          <bgColor rgb="FFFFCCCC"/>
        </patternFill>
      </fill>
    </dxf>
    <dxf>
      <font>
        <color rgb="FFCC0000"/>
      </font>
      <fill>
        <patternFill>
          <bgColor rgb="FFFFCCCC"/>
        </patternFill>
      </fill>
    </dxf>
    <dxf>
      <font>
        <name val="游ゴシック"/>
        <family val="2"/>
        <charset val="128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游ゴシック"/>
        <family val="2"/>
        <charset val="128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游ゴシック"/>
        <family val="2"/>
        <charset val="128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CC0000"/>
      </font>
      <fill>
        <patternFill>
          <bgColor rgb="FFFFCCCC"/>
        </patternFill>
      </fill>
    </dxf>
    <dxf>
      <font>
        <color rgb="FFCC0000"/>
        <name val="游ゴシック"/>
        <charset val="1"/>
      </font>
      <fill>
        <patternFill>
          <bgColor rgb="FFFFCCCC"/>
        </patternFill>
      </fill>
    </dxf>
    <dxf>
      <font>
        <color rgb="FFCC0000"/>
        <name val="游ゴシック"/>
        <charset val="1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rgb="FFCC0000"/>
      </font>
      <fill>
        <patternFill>
          <bgColor rgb="FFFFCCCC"/>
        </patternFill>
      </fill>
    </dxf>
    <dxf>
      <font>
        <color rgb="FFCC0000"/>
      </font>
      <fill>
        <patternFill>
          <bgColor rgb="FFFFCCCC"/>
        </patternFill>
      </fill>
    </dxf>
    <dxf>
      <font>
        <color rgb="FFCC0000"/>
      </font>
      <fill>
        <patternFill>
          <bgColor rgb="FFFFCCCC"/>
        </patternFill>
      </fill>
    </dxf>
    <dxf>
      <font>
        <name val="游ゴシック"/>
        <family val="2"/>
        <charset val="128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游ゴシック"/>
        <family val="2"/>
        <charset val="128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游ゴシック"/>
        <family val="2"/>
        <charset val="128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BE6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217560</xdr:colOff>
      <xdr:row>0</xdr:row>
      <xdr:rowOff>66675</xdr:rowOff>
    </xdr:from>
    <xdr:to>
      <xdr:col>12</xdr:col>
      <xdr:colOff>217560</xdr:colOff>
      <xdr:row>1</xdr:row>
      <xdr:rowOff>37875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92C455-C605-4A97-9CDB-5E97DB69363F}"/>
            </a:ext>
          </a:extLst>
        </xdr:cNvPr>
        <xdr:cNvCxnSpPr/>
      </xdr:nvCxnSpPr>
      <xdr:spPr>
        <a:xfrm flipV="1">
          <a:off x="6418335" y="66675"/>
          <a:ext cx="0" cy="180750"/>
        </a:xfrm>
        <a:prstGeom prst="straightConnector1">
          <a:avLst/>
        </a:prstGeom>
        <a:ln w="6350">
          <a:solidFill>
            <a:srgbClr val="FF0000"/>
          </a:solidFill>
          <a:miter/>
          <a:tailEnd type="triangle" w="med" len="med"/>
        </a:ln>
      </xdr:spPr>
    </xdr:cxnSp>
    <xdr:clientData/>
  </xdr:twoCellAnchor>
  <xdr:twoCellAnchor editAs="oneCell">
    <xdr:from>
      <xdr:col>10</xdr:col>
      <xdr:colOff>85724</xdr:colOff>
      <xdr:row>1</xdr:row>
      <xdr:rowOff>135</xdr:rowOff>
    </xdr:from>
    <xdr:to>
      <xdr:col>15</xdr:col>
      <xdr:colOff>9524</xdr:colOff>
      <xdr:row>2</xdr:row>
      <xdr:rowOff>117491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285BF0-CD2A-4D84-B517-A3E3F7772DD8}"/>
            </a:ext>
          </a:extLst>
        </xdr:cNvPr>
        <xdr:cNvSpPr/>
      </xdr:nvSpPr>
      <xdr:spPr>
        <a:xfrm>
          <a:off x="5619749" y="209685"/>
          <a:ext cx="1971675" cy="3269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squar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FF0000"/>
              </a:solidFill>
              <a:latin typeface="Arial"/>
              <a:ea typeface="DejaVu Sans"/>
            </a:rPr>
            <a:t>提出日を記入してください</a:t>
          </a:r>
          <a:endParaRPr lang="en-US" sz="1100" b="0" strike="noStrike" spc="-1">
            <a:latin typeface="游明朝"/>
          </a:endParaRPr>
        </a:p>
      </xdr:txBody>
    </xdr:sp>
    <xdr:clientData/>
  </xdr:twoCellAnchor>
  <xdr:twoCellAnchor editAs="oneCell">
    <xdr:from>
      <xdr:col>0</xdr:col>
      <xdr:colOff>180975</xdr:colOff>
      <xdr:row>0</xdr:row>
      <xdr:rowOff>104775</xdr:rowOff>
    </xdr:from>
    <xdr:to>
      <xdr:col>0</xdr:col>
      <xdr:colOff>742275</xdr:colOff>
      <xdr:row>1</xdr:row>
      <xdr:rowOff>200025</xdr:rowOff>
    </xdr:to>
    <xdr:sp macro="" textlink="">
      <xdr:nvSpPr>
        <xdr:cNvPr id="4" name="テキスト ボックス 8">
          <a:extLst>
            <a:ext uri="{FF2B5EF4-FFF2-40B4-BE49-F238E27FC236}">
              <a16:creationId xmlns:a16="http://schemas.microsoft.com/office/drawing/2014/main" id="{30346B8E-06BD-40F8-AEA3-4A459018C883}"/>
            </a:ext>
          </a:extLst>
        </xdr:cNvPr>
        <xdr:cNvSpPr/>
      </xdr:nvSpPr>
      <xdr:spPr>
        <a:xfrm>
          <a:off x="180975" y="104775"/>
          <a:ext cx="561300" cy="304800"/>
        </a:xfrm>
        <a:prstGeom prst="rect">
          <a:avLst/>
        </a:prstGeom>
        <a:noFill/>
        <a:ln w="19050">
          <a:solidFill>
            <a:srgbClr val="FF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1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en-US" sz="1100" b="0" strike="noStrike" spc="-1">
            <a:latin typeface="游明朝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Normal="100" workbookViewId="0">
      <pane ySplit="10" topLeftCell="A11" activePane="bottomLeft" state="frozen"/>
      <selection pane="bottomLeft" activeCell="L27" sqref="L27:O27"/>
    </sheetView>
  </sheetViews>
  <sheetFormatPr defaultColWidth="11.5703125" defaultRowHeight="16.5" x14ac:dyDescent="0.35"/>
  <cols>
    <col min="1" max="1" width="11.5703125" style="5"/>
    <col min="2" max="4" width="5.7109375" style="5" customWidth="1"/>
    <col min="5" max="5" width="24" style="5" customWidth="1"/>
    <col min="6" max="6" width="8.5703125" style="5" customWidth="1"/>
    <col min="7" max="7" width="6.7109375" style="5" customWidth="1"/>
    <col min="8" max="14" width="5" style="5" customWidth="1"/>
    <col min="15" max="15" width="10.7109375" style="5" customWidth="1"/>
  </cols>
  <sheetData>
    <row r="1" spans="1:15" x14ac:dyDescent="0.35">
      <c r="G1" s="2" t="s">
        <v>0</v>
      </c>
      <c r="H1" s="2"/>
      <c r="I1" s="6" t="s">
        <v>1</v>
      </c>
      <c r="J1" s="7"/>
      <c r="K1" s="6" t="s">
        <v>2</v>
      </c>
      <c r="L1" s="7"/>
      <c r="M1" s="6" t="s">
        <v>3</v>
      </c>
      <c r="N1" s="7"/>
      <c r="O1" s="6" t="s">
        <v>4</v>
      </c>
    </row>
    <row r="2" spans="1:15" x14ac:dyDescent="0.35">
      <c r="I2" s="8"/>
      <c r="J2" s="8"/>
    </row>
    <row r="3" spans="1:15" ht="23.25" x14ac:dyDescent="0.35">
      <c r="A3" s="20" t="s">
        <v>88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4" x14ac:dyDescent="0.5">
      <c r="A4" s="9"/>
      <c r="B4" s="9"/>
      <c r="C4" s="10"/>
      <c r="D4" s="10"/>
      <c r="E4" s="10"/>
      <c r="F4" s="4"/>
      <c r="G4" s="11" t="s">
        <v>6</v>
      </c>
      <c r="H4" s="21"/>
      <c r="I4" s="21"/>
      <c r="J4" s="11" t="s">
        <v>8</v>
      </c>
      <c r="K4" s="10"/>
      <c r="L4" s="10"/>
      <c r="M4" s="10"/>
      <c r="N4" s="10"/>
      <c r="O4" s="10"/>
    </row>
    <row r="5" spans="1:15" x14ac:dyDescent="0.35">
      <c r="A5" s="12"/>
      <c r="B5" s="12"/>
    </row>
    <row r="6" spans="1:15" x14ac:dyDescent="0.35">
      <c r="A6" s="2" t="s">
        <v>9</v>
      </c>
      <c r="B6" s="2" t="s">
        <v>1</v>
      </c>
      <c r="C6" s="3"/>
      <c r="D6" s="2" t="s">
        <v>10</v>
      </c>
      <c r="E6" s="8"/>
      <c r="F6" s="2" t="s">
        <v>11</v>
      </c>
      <c r="G6" s="22"/>
      <c r="H6" s="22"/>
      <c r="I6" s="23" t="s">
        <v>12</v>
      </c>
      <c r="J6" s="23"/>
      <c r="K6" s="24"/>
      <c r="L6" s="24"/>
      <c r="M6" s="24"/>
      <c r="N6" s="24"/>
      <c r="O6" s="24"/>
    </row>
    <row r="8" spans="1:15" x14ac:dyDescent="0.35">
      <c r="A8" s="25" t="s">
        <v>13</v>
      </c>
      <c r="B8" s="25"/>
      <c r="C8" s="25"/>
      <c r="D8" s="25" t="s">
        <v>14</v>
      </c>
      <c r="E8" s="25"/>
      <c r="F8" s="25" t="s">
        <v>15</v>
      </c>
      <c r="G8" s="25" t="s">
        <v>16</v>
      </c>
      <c r="H8" s="25" t="s">
        <v>17</v>
      </c>
      <c r="I8" s="25"/>
      <c r="J8" s="25"/>
      <c r="K8" s="25"/>
      <c r="L8" s="25" t="s">
        <v>8</v>
      </c>
      <c r="M8" s="25"/>
      <c r="N8" s="25"/>
      <c r="O8" s="25"/>
    </row>
    <row r="9" spans="1:15" x14ac:dyDescent="0.35">
      <c r="A9" s="25"/>
      <c r="B9" s="25"/>
      <c r="C9" s="25"/>
      <c r="D9" s="25"/>
      <c r="E9" s="25"/>
      <c r="F9" s="25"/>
      <c r="G9" s="25"/>
      <c r="H9" s="26" t="str">
        <f>入力オプション!$A$7</f>
        <v>1年</v>
      </c>
      <c r="I9" s="26"/>
      <c r="J9" s="26" t="str">
        <f>入力オプション!$A$8</f>
        <v>2年</v>
      </c>
      <c r="K9" s="26"/>
      <c r="L9" s="25"/>
      <c r="M9" s="25"/>
      <c r="N9" s="25"/>
      <c r="O9" s="25"/>
    </row>
    <row r="10" spans="1:15" x14ac:dyDescent="0.35">
      <c r="A10" s="25"/>
      <c r="B10" s="25"/>
      <c r="C10" s="25"/>
      <c r="D10" s="25"/>
      <c r="E10" s="25"/>
      <c r="F10" s="25"/>
      <c r="G10" s="25"/>
      <c r="H10" s="1" t="str">
        <f>入力オプション!$C$7</f>
        <v>前期</v>
      </c>
      <c r="I10" s="1" t="str">
        <f>入力オプション!$C$8</f>
        <v>後期</v>
      </c>
      <c r="J10" s="1" t="str">
        <f>入力オプション!$C$7</f>
        <v>前期</v>
      </c>
      <c r="K10" s="1" t="str">
        <f>入力オプション!$C$8</f>
        <v>後期</v>
      </c>
      <c r="L10" s="25"/>
      <c r="M10" s="25"/>
      <c r="N10" s="25"/>
      <c r="O10" s="25"/>
    </row>
    <row r="11" spans="1:15" x14ac:dyDescent="0.35">
      <c r="A11" s="25" t="s">
        <v>18</v>
      </c>
      <c r="B11" s="25" t="s">
        <v>19</v>
      </c>
      <c r="C11" s="25"/>
      <c r="D11" s="27" t="s">
        <v>20</v>
      </c>
      <c r="E11" s="27"/>
      <c r="F11" s="1" t="s">
        <v>21</v>
      </c>
      <c r="G11" s="1">
        <v>2</v>
      </c>
      <c r="H11" s="1">
        <v>2</v>
      </c>
      <c r="I11" s="1"/>
      <c r="J11" s="1"/>
      <c r="K11" s="1"/>
      <c r="L11" s="28"/>
      <c r="M11" s="28"/>
      <c r="N11" s="28"/>
      <c r="O11" s="28"/>
    </row>
    <row r="12" spans="1:15" x14ac:dyDescent="0.35">
      <c r="A12" s="25"/>
      <c r="B12" s="25" t="s">
        <v>19</v>
      </c>
      <c r="C12" s="25"/>
      <c r="D12" s="27" t="s">
        <v>22</v>
      </c>
      <c r="E12" s="27"/>
      <c r="F12" s="1" t="s">
        <v>21</v>
      </c>
      <c r="G12" s="1">
        <v>2</v>
      </c>
      <c r="H12" s="1"/>
      <c r="I12" s="1">
        <v>2</v>
      </c>
      <c r="J12" s="1"/>
      <c r="K12" s="1"/>
      <c r="L12" s="28"/>
      <c r="M12" s="28"/>
      <c r="N12" s="28"/>
      <c r="O12" s="28"/>
    </row>
    <row r="13" spans="1:15" x14ac:dyDescent="0.35">
      <c r="A13" s="25"/>
      <c r="B13" s="25" t="s">
        <v>23</v>
      </c>
      <c r="C13" s="25"/>
      <c r="D13" s="27" t="s">
        <v>24</v>
      </c>
      <c r="E13" s="27"/>
      <c r="F13" s="1" t="s">
        <v>21</v>
      </c>
      <c r="G13" s="1">
        <v>2</v>
      </c>
      <c r="H13" s="1"/>
      <c r="I13" s="1"/>
      <c r="J13" s="1">
        <v>2</v>
      </c>
      <c r="K13" s="1"/>
      <c r="L13" s="28"/>
      <c r="M13" s="28"/>
      <c r="N13" s="28"/>
      <c r="O13" s="28"/>
    </row>
    <row r="14" spans="1:15" x14ac:dyDescent="0.35">
      <c r="A14" s="29" t="s">
        <v>25</v>
      </c>
      <c r="B14" s="25" t="s">
        <v>19</v>
      </c>
      <c r="C14" s="25"/>
      <c r="D14" s="27" t="s">
        <v>26</v>
      </c>
      <c r="E14" s="27"/>
      <c r="F14" s="1" t="s">
        <v>21</v>
      </c>
      <c r="G14" s="1">
        <v>2</v>
      </c>
      <c r="H14" s="1">
        <v>2</v>
      </c>
      <c r="I14" s="1"/>
      <c r="J14" s="1"/>
      <c r="K14" s="1"/>
      <c r="L14" s="28"/>
      <c r="M14" s="28"/>
      <c r="N14" s="28"/>
      <c r="O14" s="28"/>
    </row>
    <row r="15" spans="1:15" x14ac:dyDescent="0.35">
      <c r="A15" s="29"/>
      <c r="B15" s="25" t="s">
        <v>23</v>
      </c>
      <c r="C15" s="25"/>
      <c r="D15" s="27" t="s">
        <v>27</v>
      </c>
      <c r="E15" s="27"/>
      <c r="F15" s="1" t="s">
        <v>21</v>
      </c>
      <c r="G15" s="1">
        <v>2</v>
      </c>
      <c r="H15" s="1"/>
      <c r="I15" s="1">
        <v>2</v>
      </c>
      <c r="J15" s="1"/>
      <c r="K15" s="1"/>
      <c r="L15" s="28"/>
      <c r="M15" s="28"/>
      <c r="N15" s="28"/>
      <c r="O15" s="28"/>
    </row>
    <row r="16" spans="1:15" x14ac:dyDescent="0.35">
      <c r="A16" s="29"/>
      <c r="B16" s="25" t="s">
        <v>23</v>
      </c>
      <c r="C16" s="25"/>
      <c r="D16" s="27" t="s">
        <v>28</v>
      </c>
      <c r="E16" s="27"/>
      <c r="F16" s="1" t="s">
        <v>21</v>
      </c>
      <c r="G16" s="1">
        <v>2</v>
      </c>
      <c r="H16" s="1">
        <v>2</v>
      </c>
      <c r="I16" s="1"/>
      <c r="J16" s="1"/>
      <c r="K16" s="1"/>
      <c r="L16" s="28"/>
      <c r="M16" s="28"/>
      <c r="N16" s="28"/>
      <c r="O16" s="28"/>
    </row>
    <row r="17" spans="1:15" x14ac:dyDescent="0.35">
      <c r="A17" s="29"/>
      <c r="B17" s="25" t="s">
        <v>23</v>
      </c>
      <c r="C17" s="25"/>
      <c r="D17" s="27" t="s">
        <v>29</v>
      </c>
      <c r="E17" s="27"/>
      <c r="F17" s="1" t="s">
        <v>21</v>
      </c>
      <c r="G17" s="1">
        <v>2</v>
      </c>
      <c r="H17" s="13">
        <v>2</v>
      </c>
      <c r="I17" s="1"/>
      <c r="J17" s="1"/>
      <c r="K17" s="1"/>
      <c r="L17" s="28"/>
      <c r="M17" s="28"/>
      <c r="N17" s="28"/>
      <c r="O17" s="28"/>
    </row>
    <row r="18" spans="1:15" x14ac:dyDescent="0.35">
      <c r="A18" s="29"/>
      <c r="B18" s="25" t="s">
        <v>23</v>
      </c>
      <c r="C18" s="25"/>
      <c r="D18" s="27" t="s">
        <v>30</v>
      </c>
      <c r="E18" s="27"/>
      <c r="F18" s="1" t="s">
        <v>21</v>
      </c>
      <c r="G18" s="1">
        <v>2</v>
      </c>
      <c r="H18" s="1">
        <v>2</v>
      </c>
      <c r="I18" s="1"/>
      <c r="J18" s="1"/>
      <c r="K18" s="1"/>
      <c r="L18" s="28"/>
      <c r="M18" s="28"/>
      <c r="N18" s="28"/>
      <c r="O18" s="28"/>
    </row>
    <row r="19" spans="1:15" x14ac:dyDescent="0.35">
      <c r="A19" s="29"/>
      <c r="B19" s="25" t="s">
        <v>23</v>
      </c>
      <c r="C19" s="25"/>
      <c r="D19" s="27" t="s">
        <v>31</v>
      </c>
      <c r="E19" s="27"/>
      <c r="F19" s="1" t="s">
        <v>21</v>
      </c>
      <c r="G19" s="1">
        <v>2</v>
      </c>
      <c r="H19" s="1"/>
      <c r="I19" s="1">
        <v>2</v>
      </c>
      <c r="J19" s="1"/>
      <c r="K19" s="1"/>
      <c r="L19" s="28"/>
      <c r="M19" s="28"/>
      <c r="N19" s="28"/>
      <c r="O19" s="28"/>
    </row>
    <row r="20" spans="1:15" x14ac:dyDescent="0.35">
      <c r="A20" s="25" t="s">
        <v>32</v>
      </c>
      <c r="B20" s="25"/>
      <c r="C20" s="25"/>
      <c r="D20" s="25"/>
      <c r="E20" s="25"/>
      <c r="F20" s="25"/>
      <c r="G20" s="14">
        <v>18</v>
      </c>
      <c r="H20" s="1">
        <v>8</v>
      </c>
      <c r="I20" s="1">
        <v>8</v>
      </c>
      <c r="J20" s="1">
        <v>2</v>
      </c>
      <c r="K20" s="1">
        <v>0</v>
      </c>
      <c r="L20" s="27"/>
      <c r="M20" s="27"/>
      <c r="N20" s="27"/>
      <c r="O20" s="27"/>
    </row>
    <row r="21" spans="1:15" x14ac:dyDescent="0.35">
      <c r="A21" s="25" t="s">
        <v>33</v>
      </c>
      <c r="B21" s="25"/>
      <c r="C21" s="25"/>
      <c r="D21" s="25"/>
      <c r="E21" s="25"/>
      <c r="F21" s="25"/>
      <c r="G21" s="30" t="s">
        <v>34</v>
      </c>
      <c r="H21" s="30"/>
      <c r="I21" s="30"/>
      <c r="J21" s="31" t="s">
        <v>35</v>
      </c>
      <c r="K21" s="31"/>
      <c r="L21" s="27">
        <f>SUMIFS(G11:G19,L11:L19,"〇単位修得済み")+SUMIFS(G11:G19,L11:L19,"★履修届（今回履修します）")+SUMIFS(G11:G19,L11:L19,"●今回履修します")</f>
        <v>0</v>
      </c>
      <c r="M21" s="27"/>
      <c r="N21" s="27"/>
      <c r="O21" s="27"/>
    </row>
    <row r="22" spans="1:15" x14ac:dyDescent="0.35">
      <c r="A22" s="29" t="s">
        <v>36</v>
      </c>
      <c r="B22" s="25" t="s">
        <v>19</v>
      </c>
      <c r="C22" s="25"/>
      <c r="D22" s="27" t="s">
        <v>37</v>
      </c>
      <c r="E22" s="27"/>
      <c r="F22" s="1" t="s">
        <v>38</v>
      </c>
      <c r="G22" s="1">
        <v>6</v>
      </c>
      <c r="H22" s="27">
        <v>6</v>
      </c>
      <c r="I22" s="27"/>
      <c r="J22" s="1"/>
      <c r="K22" s="1"/>
      <c r="L22" s="28"/>
      <c r="M22" s="28"/>
      <c r="N22" s="28"/>
      <c r="O22" s="28"/>
    </row>
    <row r="23" spans="1:15" x14ac:dyDescent="0.35">
      <c r="A23" s="29"/>
      <c r="B23" s="25" t="s">
        <v>19</v>
      </c>
      <c r="C23" s="25"/>
      <c r="D23" s="27" t="s">
        <v>39</v>
      </c>
      <c r="E23" s="27"/>
      <c r="F23" s="1" t="s">
        <v>38</v>
      </c>
      <c r="G23" s="1">
        <v>8</v>
      </c>
      <c r="H23" s="1"/>
      <c r="I23" s="1"/>
      <c r="J23" s="27">
        <v>8</v>
      </c>
      <c r="K23" s="27"/>
      <c r="L23" s="28"/>
      <c r="M23" s="28"/>
      <c r="N23" s="28"/>
      <c r="O23" s="28"/>
    </row>
    <row r="24" spans="1:15" x14ac:dyDescent="0.35">
      <c r="A24" s="29"/>
      <c r="B24" s="25" t="s">
        <v>19</v>
      </c>
      <c r="C24" s="25"/>
      <c r="D24" s="27" t="s">
        <v>40</v>
      </c>
      <c r="E24" s="27"/>
      <c r="F24" s="1" t="s">
        <v>38</v>
      </c>
      <c r="G24" s="1">
        <v>4</v>
      </c>
      <c r="H24" s="27">
        <v>4</v>
      </c>
      <c r="I24" s="27"/>
      <c r="J24" s="1"/>
      <c r="K24" s="1"/>
      <c r="L24" s="28"/>
      <c r="M24" s="28"/>
      <c r="N24" s="28"/>
      <c r="O24" s="28"/>
    </row>
    <row r="25" spans="1:15" x14ac:dyDescent="0.35">
      <c r="A25" s="29"/>
      <c r="B25" s="25" t="s">
        <v>19</v>
      </c>
      <c r="C25" s="25"/>
      <c r="D25" s="27" t="s">
        <v>41</v>
      </c>
      <c r="E25" s="27"/>
      <c r="F25" s="1" t="s">
        <v>38</v>
      </c>
      <c r="G25" s="1">
        <v>2</v>
      </c>
      <c r="H25" s="1"/>
      <c r="I25" s="1"/>
      <c r="J25" s="27">
        <v>2</v>
      </c>
      <c r="K25" s="27"/>
      <c r="L25" s="28"/>
      <c r="M25" s="28"/>
      <c r="N25" s="28"/>
      <c r="O25" s="28"/>
    </row>
    <row r="26" spans="1:15" x14ac:dyDescent="0.35">
      <c r="A26" s="29"/>
      <c r="B26" s="25" t="s">
        <v>23</v>
      </c>
      <c r="C26" s="25"/>
      <c r="D26" s="27" t="s">
        <v>42</v>
      </c>
      <c r="E26" s="27"/>
      <c r="F26" s="1" t="s">
        <v>21</v>
      </c>
      <c r="G26" s="1">
        <v>2</v>
      </c>
      <c r="H26" s="1"/>
      <c r="I26" s="1"/>
      <c r="J26" s="13">
        <v>2</v>
      </c>
      <c r="K26" s="1"/>
      <c r="L26" s="28"/>
      <c r="M26" s="28"/>
      <c r="N26" s="28"/>
      <c r="O26" s="28"/>
    </row>
    <row r="27" spans="1:15" x14ac:dyDescent="0.35">
      <c r="A27" s="29"/>
      <c r="B27" s="25" t="s">
        <v>23</v>
      </c>
      <c r="C27" s="25"/>
      <c r="D27" s="27" t="s">
        <v>43</v>
      </c>
      <c r="E27" s="27"/>
      <c r="F27" s="1" t="s">
        <v>21</v>
      </c>
      <c r="G27" s="1">
        <v>2</v>
      </c>
      <c r="H27" s="1">
        <v>2</v>
      </c>
      <c r="I27" s="1"/>
      <c r="J27" s="1"/>
      <c r="K27" s="1"/>
      <c r="L27" s="28"/>
      <c r="M27" s="28"/>
      <c r="N27" s="28"/>
      <c r="O27" s="28"/>
    </row>
    <row r="28" spans="1:15" x14ac:dyDescent="0.35">
      <c r="A28" s="29"/>
      <c r="B28" s="25" t="s">
        <v>23</v>
      </c>
      <c r="C28" s="25"/>
      <c r="D28" s="27" t="s">
        <v>44</v>
      </c>
      <c r="E28" s="27"/>
      <c r="F28" s="1" t="s">
        <v>21</v>
      </c>
      <c r="G28" s="1">
        <v>2</v>
      </c>
      <c r="H28" s="1"/>
      <c r="I28" s="1"/>
      <c r="J28" s="1">
        <v>2</v>
      </c>
      <c r="K28" s="1"/>
      <c r="L28" s="28"/>
      <c r="M28" s="28"/>
      <c r="N28" s="28"/>
      <c r="O28" s="28"/>
    </row>
    <row r="29" spans="1:15" x14ac:dyDescent="0.35">
      <c r="A29" s="29"/>
      <c r="B29" s="25" t="s">
        <v>23</v>
      </c>
      <c r="C29" s="25"/>
      <c r="D29" s="27" t="s">
        <v>45</v>
      </c>
      <c r="E29" s="27"/>
      <c r="F29" s="1" t="s">
        <v>21</v>
      </c>
      <c r="G29" s="1">
        <v>2</v>
      </c>
      <c r="H29" s="1">
        <v>2</v>
      </c>
      <c r="I29" s="1"/>
      <c r="J29" s="1"/>
      <c r="K29" s="1"/>
      <c r="L29" s="28"/>
      <c r="M29" s="28"/>
      <c r="N29" s="28"/>
      <c r="O29" s="28"/>
    </row>
    <row r="30" spans="1:15" x14ac:dyDescent="0.35">
      <c r="A30" s="29"/>
      <c r="B30" s="25" t="s">
        <v>23</v>
      </c>
      <c r="C30" s="25"/>
      <c r="D30" s="27" t="s">
        <v>46</v>
      </c>
      <c r="E30" s="27"/>
      <c r="F30" s="1" t="s">
        <v>21</v>
      </c>
      <c r="G30" s="1">
        <v>2</v>
      </c>
      <c r="H30" s="1"/>
      <c r="I30" s="13">
        <v>2</v>
      </c>
      <c r="J30" s="1"/>
      <c r="K30" s="1"/>
      <c r="L30" s="28"/>
      <c r="M30" s="28"/>
      <c r="N30" s="28"/>
      <c r="O30" s="28"/>
    </row>
    <row r="31" spans="1:15" x14ac:dyDescent="0.35">
      <c r="A31" s="29"/>
      <c r="B31" s="25" t="s">
        <v>23</v>
      </c>
      <c r="C31" s="25"/>
      <c r="D31" s="27" t="s">
        <v>47</v>
      </c>
      <c r="E31" s="27"/>
      <c r="F31" s="1" t="s">
        <v>21</v>
      </c>
      <c r="G31" s="1">
        <v>2</v>
      </c>
      <c r="H31" s="13">
        <v>2</v>
      </c>
      <c r="I31" s="1"/>
      <c r="J31" s="1"/>
      <c r="K31" s="1"/>
      <c r="L31" s="28"/>
      <c r="M31" s="28"/>
      <c r="N31" s="28"/>
      <c r="O31" s="28"/>
    </row>
    <row r="32" spans="1:15" x14ac:dyDescent="0.35">
      <c r="A32" s="29"/>
      <c r="B32" s="25" t="s">
        <v>23</v>
      </c>
      <c r="C32" s="25"/>
      <c r="D32" s="27" t="s">
        <v>48</v>
      </c>
      <c r="E32" s="27"/>
      <c r="F32" s="1" t="s">
        <v>21</v>
      </c>
      <c r="G32" s="1">
        <v>2</v>
      </c>
      <c r="H32" s="1"/>
      <c r="I32" s="1">
        <v>2</v>
      </c>
      <c r="J32" s="1"/>
      <c r="K32" s="1"/>
      <c r="L32" s="28"/>
      <c r="M32" s="28"/>
      <c r="N32" s="28"/>
      <c r="O32" s="28"/>
    </row>
    <row r="33" spans="1:15" x14ac:dyDescent="0.35">
      <c r="A33" s="29"/>
      <c r="B33" s="25" t="s">
        <v>23</v>
      </c>
      <c r="C33" s="25"/>
      <c r="D33" s="27" t="s">
        <v>49</v>
      </c>
      <c r="E33" s="27"/>
      <c r="F33" s="1" t="s">
        <v>21</v>
      </c>
      <c r="G33" s="1">
        <v>2</v>
      </c>
      <c r="H33" s="1"/>
      <c r="I33" s="1"/>
      <c r="J33" s="13">
        <v>2</v>
      </c>
      <c r="K33" s="1"/>
      <c r="L33" s="28"/>
      <c r="M33" s="28"/>
      <c r="N33" s="28"/>
      <c r="O33" s="28"/>
    </row>
    <row r="34" spans="1:15" x14ac:dyDescent="0.35">
      <c r="A34" s="29"/>
      <c r="B34" s="25" t="s">
        <v>23</v>
      </c>
      <c r="C34" s="25"/>
      <c r="D34" s="27" t="s">
        <v>50</v>
      </c>
      <c r="E34" s="27"/>
      <c r="F34" s="1" t="s">
        <v>21</v>
      </c>
      <c r="G34" s="1">
        <v>2</v>
      </c>
      <c r="H34" s="1"/>
      <c r="I34" s="1"/>
      <c r="J34" s="1">
        <v>2</v>
      </c>
      <c r="K34" s="1"/>
      <c r="L34" s="28"/>
      <c r="M34" s="28"/>
      <c r="N34" s="28"/>
      <c r="O34" s="28"/>
    </row>
    <row r="35" spans="1:15" x14ac:dyDescent="0.35">
      <c r="A35" s="29"/>
      <c r="B35" s="25" t="s">
        <v>23</v>
      </c>
      <c r="C35" s="25"/>
      <c r="D35" s="27" t="s">
        <v>51</v>
      </c>
      <c r="E35" s="27"/>
      <c r="F35" s="1" t="s">
        <v>21</v>
      </c>
      <c r="G35" s="1">
        <v>2</v>
      </c>
      <c r="H35" s="1"/>
      <c r="I35" s="13">
        <v>2</v>
      </c>
      <c r="J35" s="1"/>
      <c r="K35" s="1"/>
      <c r="L35" s="28"/>
      <c r="M35" s="28"/>
      <c r="N35" s="28"/>
      <c r="O35" s="28"/>
    </row>
    <row r="36" spans="1:15" x14ac:dyDescent="0.35">
      <c r="A36" s="29"/>
      <c r="B36" s="25" t="s">
        <v>23</v>
      </c>
      <c r="C36" s="25"/>
      <c r="D36" s="27" t="s">
        <v>52</v>
      </c>
      <c r="E36" s="27"/>
      <c r="F36" s="1" t="s">
        <v>21</v>
      </c>
      <c r="G36" s="1">
        <v>2</v>
      </c>
      <c r="H36" s="1"/>
      <c r="I36" s="1"/>
      <c r="J36" s="1">
        <v>2</v>
      </c>
      <c r="K36" s="1"/>
      <c r="L36" s="28"/>
      <c r="M36" s="28"/>
      <c r="N36" s="28"/>
      <c r="O36" s="28"/>
    </row>
    <row r="37" spans="1:15" x14ac:dyDescent="0.35">
      <c r="A37" s="29"/>
      <c r="B37" s="25" t="s">
        <v>23</v>
      </c>
      <c r="C37" s="25"/>
      <c r="D37" s="27" t="s">
        <v>53</v>
      </c>
      <c r="E37" s="27"/>
      <c r="F37" s="1" t="s">
        <v>21</v>
      </c>
      <c r="G37" s="1">
        <v>2</v>
      </c>
      <c r="H37" s="1"/>
      <c r="I37" s="1"/>
      <c r="J37" s="1"/>
      <c r="K37" s="1">
        <v>2</v>
      </c>
      <c r="L37" s="28"/>
      <c r="M37" s="28"/>
      <c r="N37" s="28"/>
      <c r="O37" s="28"/>
    </row>
    <row r="38" spans="1:15" x14ac:dyDescent="0.35">
      <c r="A38" s="29"/>
      <c r="B38" s="25" t="s">
        <v>23</v>
      </c>
      <c r="C38" s="25"/>
      <c r="D38" s="27" t="s">
        <v>54</v>
      </c>
      <c r="E38" s="27"/>
      <c r="F38" s="1" t="s">
        <v>21</v>
      </c>
      <c r="G38" s="1">
        <v>2</v>
      </c>
      <c r="H38" s="1"/>
      <c r="I38" s="1">
        <v>2</v>
      </c>
      <c r="J38" s="1"/>
      <c r="K38" s="1"/>
      <c r="L38" s="28"/>
      <c r="M38" s="28"/>
      <c r="N38" s="28"/>
      <c r="O38" s="28"/>
    </row>
    <row r="39" spans="1:15" x14ac:dyDescent="0.35">
      <c r="A39" s="29"/>
      <c r="B39" s="25" t="s">
        <v>23</v>
      </c>
      <c r="C39" s="25"/>
      <c r="D39" s="27" t="s">
        <v>55</v>
      </c>
      <c r="E39" s="27"/>
      <c r="F39" s="1" t="s">
        <v>21</v>
      </c>
      <c r="G39" s="1">
        <v>2</v>
      </c>
      <c r="H39" s="1"/>
      <c r="I39" s="1"/>
      <c r="J39" s="1">
        <v>2</v>
      </c>
      <c r="K39" s="1"/>
      <c r="L39" s="28"/>
      <c r="M39" s="28"/>
      <c r="N39" s="28"/>
      <c r="O39" s="28"/>
    </row>
    <row r="40" spans="1:15" x14ac:dyDescent="0.35">
      <c r="A40" s="29"/>
      <c r="B40" s="25" t="s">
        <v>23</v>
      </c>
      <c r="C40" s="25"/>
      <c r="D40" s="27" t="s">
        <v>56</v>
      </c>
      <c r="E40" s="27"/>
      <c r="F40" s="1" t="s">
        <v>21</v>
      </c>
      <c r="G40" s="1">
        <v>2</v>
      </c>
      <c r="H40" s="1"/>
      <c r="I40" s="1"/>
      <c r="J40" s="1"/>
      <c r="K40" s="1">
        <v>2</v>
      </c>
      <c r="L40" s="28"/>
      <c r="M40" s="28"/>
      <c r="N40" s="28"/>
      <c r="O40" s="28"/>
    </row>
    <row r="41" spans="1:15" x14ac:dyDescent="0.35">
      <c r="A41" s="29"/>
      <c r="B41" s="25" t="s">
        <v>23</v>
      </c>
      <c r="C41" s="25"/>
      <c r="D41" s="27" t="s">
        <v>57</v>
      </c>
      <c r="E41" s="27"/>
      <c r="F41" s="1" t="s">
        <v>21</v>
      </c>
      <c r="G41" s="1">
        <v>2</v>
      </c>
      <c r="H41" s="1"/>
      <c r="I41" s="1">
        <v>2</v>
      </c>
      <c r="J41" s="1"/>
      <c r="K41" s="1"/>
      <c r="L41" s="28"/>
      <c r="M41" s="28"/>
      <c r="N41" s="28"/>
      <c r="O41" s="28"/>
    </row>
    <row r="42" spans="1:15" x14ac:dyDescent="0.35">
      <c r="A42" s="29"/>
      <c r="B42" s="25" t="s">
        <v>23</v>
      </c>
      <c r="C42" s="25"/>
      <c r="D42" s="27" t="s">
        <v>58</v>
      </c>
      <c r="E42" s="27"/>
      <c r="F42" s="1" t="s">
        <v>21</v>
      </c>
      <c r="G42" s="1">
        <v>2</v>
      </c>
      <c r="H42" s="1"/>
      <c r="I42" s="1"/>
      <c r="J42" s="1"/>
      <c r="K42" s="13">
        <v>2</v>
      </c>
      <c r="L42" s="28"/>
      <c r="M42" s="32"/>
      <c r="N42" s="32"/>
      <c r="O42" s="32"/>
    </row>
    <row r="43" spans="1:15" x14ac:dyDescent="0.35">
      <c r="A43" s="29"/>
      <c r="B43" s="25" t="s">
        <v>23</v>
      </c>
      <c r="C43" s="25"/>
      <c r="D43" s="27" t="s">
        <v>59</v>
      </c>
      <c r="E43" s="27"/>
      <c r="F43" s="1" t="s">
        <v>21</v>
      </c>
      <c r="G43" s="1">
        <v>2</v>
      </c>
      <c r="H43" s="1"/>
      <c r="I43" s="1"/>
      <c r="J43" s="1"/>
      <c r="K43" s="1">
        <v>2</v>
      </c>
      <c r="L43" s="28"/>
      <c r="M43" s="28"/>
      <c r="N43" s="28"/>
      <c r="O43" s="28"/>
    </row>
    <row r="44" spans="1:15" x14ac:dyDescent="0.35">
      <c r="A44" s="29"/>
      <c r="B44" s="25" t="s">
        <v>23</v>
      </c>
      <c r="C44" s="25"/>
      <c r="D44" s="27" t="s">
        <v>60</v>
      </c>
      <c r="E44" s="27"/>
      <c r="F44" s="1" t="s">
        <v>21</v>
      </c>
      <c r="G44" s="1">
        <v>2</v>
      </c>
      <c r="H44" s="13">
        <v>2</v>
      </c>
      <c r="I44" s="1"/>
      <c r="J44" s="1"/>
      <c r="K44" s="1"/>
      <c r="L44" s="28"/>
      <c r="M44" s="28"/>
      <c r="N44" s="28"/>
      <c r="O44" s="28"/>
    </row>
    <row r="45" spans="1:15" x14ac:dyDescent="0.35">
      <c r="A45" s="29"/>
      <c r="B45" s="25" t="s">
        <v>23</v>
      </c>
      <c r="C45" s="25"/>
      <c r="D45" s="27" t="s">
        <v>61</v>
      </c>
      <c r="E45" s="27"/>
      <c r="F45" s="1" t="s">
        <v>21</v>
      </c>
      <c r="G45" s="1">
        <v>2</v>
      </c>
      <c r="H45" s="1"/>
      <c r="I45" s="1"/>
      <c r="J45" s="1">
        <v>2</v>
      </c>
      <c r="K45" s="1"/>
      <c r="L45" s="28"/>
      <c r="M45" s="28"/>
      <c r="N45" s="28"/>
      <c r="O45" s="28"/>
    </row>
    <row r="46" spans="1:15" x14ac:dyDescent="0.35">
      <c r="A46" s="29"/>
      <c r="B46" s="25" t="s">
        <v>23</v>
      </c>
      <c r="C46" s="25"/>
      <c r="D46" s="27" t="s">
        <v>62</v>
      </c>
      <c r="E46" s="27"/>
      <c r="F46" s="1" t="s">
        <v>21</v>
      </c>
      <c r="G46" s="1">
        <v>2</v>
      </c>
      <c r="H46" s="1"/>
      <c r="I46" s="1"/>
      <c r="J46" s="1"/>
      <c r="K46" s="1">
        <v>2</v>
      </c>
      <c r="L46" s="28"/>
      <c r="M46" s="28"/>
      <c r="N46" s="28"/>
      <c r="O46" s="28"/>
    </row>
    <row r="47" spans="1:15" x14ac:dyDescent="0.35">
      <c r="A47" s="29"/>
      <c r="B47" s="25" t="s">
        <v>23</v>
      </c>
      <c r="C47" s="25"/>
      <c r="D47" s="27" t="s">
        <v>63</v>
      </c>
      <c r="E47" s="27"/>
      <c r="F47" s="1" t="s">
        <v>21</v>
      </c>
      <c r="G47" s="1">
        <v>2</v>
      </c>
      <c r="H47" s="27">
        <v>2</v>
      </c>
      <c r="I47" s="27"/>
      <c r="J47" s="27"/>
      <c r="K47" s="27"/>
      <c r="L47" s="27"/>
      <c r="M47" s="27"/>
      <c r="N47" s="27"/>
      <c r="O47" s="27"/>
    </row>
    <row r="48" spans="1:15" x14ac:dyDescent="0.35">
      <c r="A48" s="29"/>
      <c r="B48" s="25" t="s">
        <v>23</v>
      </c>
      <c r="C48" s="25"/>
      <c r="D48" s="27" t="s">
        <v>64</v>
      </c>
      <c r="E48" s="27"/>
      <c r="F48" s="1" t="s">
        <v>65</v>
      </c>
      <c r="G48" s="1">
        <v>1</v>
      </c>
      <c r="H48" s="27">
        <v>1</v>
      </c>
      <c r="I48" s="27"/>
      <c r="J48" s="27"/>
      <c r="K48" s="27"/>
      <c r="L48" s="27"/>
      <c r="M48" s="27"/>
      <c r="N48" s="27"/>
      <c r="O48" s="27"/>
    </row>
    <row r="49" spans="1:15" x14ac:dyDescent="0.35">
      <c r="A49" s="29"/>
      <c r="B49" s="25" t="s">
        <v>23</v>
      </c>
      <c r="C49" s="25"/>
      <c r="D49" s="27" t="s">
        <v>66</v>
      </c>
      <c r="E49" s="27"/>
      <c r="F49" s="1" t="s">
        <v>65</v>
      </c>
      <c r="G49" s="1">
        <v>2</v>
      </c>
      <c r="H49" s="27">
        <v>2</v>
      </c>
      <c r="I49" s="27"/>
      <c r="J49" s="27"/>
      <c r="K49" s="27"/>
      <c r="L49" s="27"/>
      <c r="M49" s="27"/>
      <c r="N49" s="27"/>
      <c r="O49" s="27"/>
    </row>
    <row r="50" spans="1:15" x14ac:dyDescent="0.35">
      <c r="A50" s="29"/>
      <c r="B50" s="25" t="s">
        <v>23</v>
      </c>
      <c r="C50" s="25"/>
      <c r="D50" s="27" t="s">
        <v>67</v>
      </c>
      <c r="E50" s="27"/>
      <c r="F50" s="1" t="s">
        <v>65</v>
      </c>
      <c r="G50" s="1">
        <v>4</v>
      </c>
      <c r="H50" s="27">
        <v>4</v>
      </c>
      <c r="I50" s="27"/>
      <c r="J50" s="27"/>
      <c r="K50" s="27"/>
      <c r="L50" s="27"/>
      <c r="M50" s="27"/>
      <c r="N50" s="27"/>
      <c r="O50" s="27"/>
    </row>
    <row r="51" spans="1:15" x14ac:dyDescent="0.35">
      <c r="A51" s="29"/>
      <c r="B51" s="25" t="s">
        <v>23</v>
      </c>
      <c r="C51" s="25"/>
      <c r="D51" s="27" t="s">
        <v>68</v>
      </c>
      <c r="E51" s="27"/>
      <c r="F51" s="1" t="s">
        <v>65</v>
      </c>
      <c r="G51" s="1">
        <v>6</v>
      </c>
      <c r="H51" s="27">
        <v>6</v>
      </c>
      <c r="I51" s="27"/>
      <c r="J51" s="27"/>
      <c r="K51" s="27"/>
      <c r="L51" s="27"/>
      <c r="M51" s="27"/>
      <c r="N51" s="27"/>
      <c r="O51" s="27"/>
    </row>
    <row r="52" spans="1:15" x14ac:dyDescent="0.35">
      <c r="A52" s="25" t="s">
        <v>69</v>
      </c>
      <c r="B52" s="25"/>
      <c r="C52" s="25"/>
      <c r="D52" s="25"/>
      <c r="E52" s="25"/>
      <c r="F52" s="25"/>
      <c r="G52" s="1">
        <v>77</v>
      </c>
      <c r="H52" s="1">
        <v>28</v>
      </c>
      <c r="I52" s="1">
        <v>15</v>
      </c>
      <c r="J52" s="1">
        <v>17</v>
      </c>
      <c r="K52" s="1">
        <v>17</v>
      </c>
      <c r="L52" s="27"/>
      <c r="M52" s="27"/>
      <c r="N52" s="27"/>
      <c r="O52" s="27"/>
    </row>
    <row r="53" spans="1:15" x14ac:dyDescent="0.35">
      <c r="A53" s="25" t="s">
        <v>33</v>
      </c>
      <c r="B53" s="25"/>
      <c r="C53" s="25"/>
      <c r="D53" s="25"/>
      <c r="E53" s="25"/>
      <c r="F53" s="25"/>
      <c r="G53" s="30" t="s">
        <v>70</v>
      </c>
      <c r="H53" s="30"/>
      <c r="I53" s="30"/>
      <c r="J53" s="31" t="s">
        <v>71</v>
      </c>
      <c r="K53" s="31"/>
      <c r="L53" s="27">
        <f>SUMIFS(G22:G51,L22:L51,"〇単位修得済み")+SUMIFS(G22:G51,L22:L51,"★履修届（今回履修します）")+SUMIFS(G22:G51,L22:L51,"●履修します（履修中）")</f>
        <v>0</v>
      </c>
      <c r="M53" s="27"/>
      <c r="N53" s="27"/>
      <c r="O53" s="27"/>
    </row>
    <row r="54" spans="1:15" x14ac:dyDescent="0.35">
      <c r="A54" s="25" t="s">
        <v>72</v>
      </c>
      <c r="B54" s="25"/>
      <c r="C54" s="25"/>
      <c r="D54" s="25"/>
      <c r="E54" s="25"/>
      <c r="F54" s="25"/>
      <c r="G54" s="1">
        <v>95</v>
      </c>
      <c r="H54" s="1">
        <v>36</v>
      </c>
      <c r="I54" s="1">
        <v>23</v>
      </c>
      <c r="J54" s="1">
        <v>19</v>
      </c>
      <c r="K54" s="1">
        <v>17</v>
      </c>
      <c r="L54" s="27"/>
      <c r="M54" s="27"/>
      <c r="N54" s="27"/>
      <c r="O54" s="27"/>
    </row>
    <row r="55" spans="1:15" x14ac:dyDescent="0.35">
      <c r="A55" s="25" t="s">
        <v>73</v>
      </c>
      <c r="B55" s="25"/>
      <c r="C55" s="25"/>
      <c r="D55" s="25"/>
      <c r="E55" s="25"/>
      <c r="F55" s="25"/>
      <c r="G55" s="30" t="s">
        <v>74</v>
      </c>
      <c r="H55" s="30"/>
      <c r="I55" s="30"/>
      <c r="J55" s="31" t="s">
        <v>75</v>
      </c>
      <c r="K55" s="31"/>
      <c r="L55" s="27">
        <f>L21+L53</f>
        <v>0</v>
      </c>
      <c r="M55" s="27"/>
      <c r="N55" s="27"/>
      <c r="O55" s="27"/>
    </row>
    <row r="56" spans="1:15" x14ac:dyDescent="0.35">
      <c r="A56" s="33" t="s">
        <v>89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</sheetData>
  <sheetProtection algorithmName="SHA-512" hashValue="hA+61uj7LjxxEyQLWyi6NZDjQYVF76IneNcUqNVtxluDxw2OaumcZ2Dj5Vti4RaEqVYqj7+YztRl+qU5g9mnzQ==" saltValue="l9ALHz2EqvFSJDMt2MtN+Q==" spinCount="100000" sheet="1" selectLockedCells="1"/>
  <mergeCells count="158">
    <mergeCell ref="A56:O56"/>
    <mergeCell ref="A52:F52"/>
    <mergeCell ref="L52:O52"/>
    <mergeCell ref="A53:F53"/>
    <mergeCell ref="G53:I53"/>
    <mergeCell ref="J53:K53"/>
    <mergeCell ref="L53:O53"/>
    <mergeCell ref="A54:F54"/>
    <mergeCell ref="L54:O54"/>
    <mergeCell ref="A55:F55"/>
    <mergeCell ref="G55:I55"/>
    <mergeCell ref="J55:K55"/>
    <mergeCell ref="L55:O55"/>
    <mergeCell ref="B48:C48"/>
    <mergeCell ref="D48:E48"/>
    <mergeCell ref="H48:K48"/>
    <mergeCell ref="L48:O51"/>
    <mergeCell ref="B49:C49"/>
    <mergeCell ref="D49:E49"/>
    <mergeCell ref="H49:K49"/>
    <mergeCell ref="B50:C50"/>
    <mergeCell ref="D50:E50"/>
    <mergeCell ref="H50:K50"/>
    <mergeCell ref="B51:C51"/>
    <mergeCell ref="D51:E51"/>
    <mergeCell ref="H51:K51"/>
    <mergeCell ref="B45:C45"/>
    <mergeCell ref="D45:E45"/>
    <mergeCell ref="L45:O45"/>
    <mergeCell ref="B46:C46"/>
    <mergeCell ref="D46:E46"/>
    <mergeCell ref="L46:O46"/>
    <mergeCell ref="B47:C47"/>
    <mergeCell ref="D47:E47"/>
    <mergeCell ref="H47:K47"/>
    <mergeCell ref="L47:O47"/>
    <mergeCell ref="B42:C42"/>
    <mergeCell ref="D42:E42"/>
    <mergeCell ref="L42:O42"/>
    <mergeCell ref="B43:C43"/>
    <mergeCell ref="D43:E43"/>
    <mergeCell ref="L43:O43"/>
    <mergeCell ref="B44:C44"/>
    <mergeCell ref="D44:E44"/>
    <mergeCell ref="L44:O44"/>
    <mergeCell ref="B39:C39"/>
    <mergeCell ref="D39:E39"/>
    <mergeCell ref="L39:O39"/>
    <mergeCell ref="B40:C40"/>
    <mergeCell ref="D40:E40"/>
    <mergeCell ref="L40:O40"/>
    <mergeCell ref="B41:C41"/>
    <mergeCell ref="D41:E41"/>
    <mergeCell ref="L41:O41"/>
    <mergeCell ref="B36:C36"/>
    <mergeCell ref="D36:E36"/>
    <mergeCell ref="L36:O36"/>
    <mergeCell ref="B37:C37"/>
    <mergeCell ref="D37:E37"/>
    <mergeCell ref="L37:O37"/>
    <mergeCell ref="B38:C38"/>
    <mergeCell ref="D38:E38"/>
    <mergeCell ref="L38:O38"/>
    <mergeCell ref="B33:C33"/>
    <mergeCell ref="D33:E33"/>
    <mergeCell ref="L33:O33"/>
    <mergeCell ref="B34:C34"/>
    <mergeCell ref="D34:E34"/>
    <mergeCell ref="L34:O34"/>
    <mergeCell ref="B35:C35"/>
    <mergeCell ref="D35:E35"/>
    <mergeCell ref="L35:O35"/>
    <mergeCell ref="B30:C30"/>
    <mergeCell ref="D30:E30"/>
    <mergeCell ref="L30:O30"/>
    <mergeCell ref="B31:C31"/>
    <mergeCell ref="D31:E31"/>
    <mergeCell ref="L31:O31"/>
    <mergeCell ref="B32:C32"/>
    <mergeCell ref="D32:E32"/>
    <mergeCell ref="L32:O32"/>
    <mergeCell ref="D26:E26"/>
    <mergeCell ref="L26:O26"/>
    <mergeCell ref="B27:C27"/>
    <mergeCell ref="D27:E27"/>
    <mergeCell ref="L27:O27"/>
    <mergeCell ref="B28:C28"/>
    <mergeCell ref="D28:E28"/>
    <mergeCell ref="L28:O28"/>
    <mergeCell ref="B29:C29"/>
    <mergeCell ref="D29:E29"/>
    <mergeCell ref="L29:O29"/>
    <mergeCell ref="A20:F20"/>
    <mergeCell ref="L20:O20"/>
    <mergeCell ref="A21:F21"/>
    <mergeCell ref="G21:I21"/>
    <mergeCell ref="J21:K21"/>
    <mergeCell ref="L21:O21"/>
    <mergeCell ref="A22:A51"/>
    <mergeCell ref="B22:C22"/>
    <mergeCell ref="D22:E22"/>
    <mergeCell ref="H22:I22"/>
    <mergeCell ref="L22:O22"/>
    <mergeCell ref="B23:C23"/>
    <mergeCell ref="D23:E23"/>
    <mergeCell ref="J23:K23"/>
    <mergeCell ref="L23:O23"/>
    <mergeCell ref="B24:C24"/>
    <mergeCell ref="D24:E24"/>
    <mergeCell ref="H24:I24"/>
    <mergeCell ref="L24:O24"/>
    <mergeCell ref="B25:C25"/>
    <mergeCell ref="D25:E25"/>
    <mergeCell ref="J25:K25"/>
    <mergeCell ref="L25:O25"/>
    <mergeCell ref="B26:C26"/>
    <mergeCell ref="A14:A19"/>
    <mergeCell ref="B14:C14"/>
    <mergeCell ref="D14:E14"/>
    <mergeCell ref="L14:O14"/>
    <mergeCell ref="B15:C15"/>
    <mergeCell ref="D15:E15"/>
    <mergeCell ref="L15:O15"/>
    <mergeCell ref="B16:C16"/>
    <mergeCell ref="D16:E16"/>
    <mergeCell ref="L16:O16"/>
    <mergeCell ref="B17:C17"/>
    <mergeCell ref="D17:E17"/>
    <mergeCell ref="L17:O17"/>
    <mergeCell ref="B18:C18"/>
    <mergeCell ref="D18:E18"/>
    <mergeCell ref="L18:O18"/>
    <mergeCell ref="B19:C19"/>
    <mergeCell ref="D19:E19"/>
    <mergeCell ref="L19:O19"/>
    <mergeCell ref="A11:A13"/>
    <mergeCell ref="B11:C11"/>
    <mergeCell ref="D11:E11"/>
    <mergeCell ref="L11:O11"/>
    <mergeCell ref="B12:C12"/>
    <mergeCell ref="D12:E12"/>
    <mergeCell ref="L12:O12"/>
    <mergeCell ref="B13:C13"/>
    <mergeCell ref="D13:E13"/>
    <mergeCell ref="L13:O13"/>
    <mergeCell ref="A3:O3"/>
    <mergeCell ref="H4:I4"/>
    <mergeCell ref="G6:H6"/>
    <mergeCell ref="I6:J6"/>
    <mergeCell ref="K6:O6"/>
    <mergeCell ref="A8:C10"/>
    <mergeCell ref="D8:E10"/>
    <mergeCell ref="F8:F10"/>
    <mergeCell ref="G8:G10"/>
    <mergeCell ref="H8:K8"/>
    <mergeCell ref="L8:O10"/>
    <mergeCell ref="H9:I9"/>
    <mergeCell ref="J9:K9"/>
  </mergeCells>
  <phoneticPr fontId="9"/>
  <conditionalFormatting sqref="D13:E13">
    <cfRule type="expression" dxfId="25" priority="3">
      <formula>$L13="★履修届（今回履修します）"</formula>
    </cfRule>
  </conditionalFormatting>
  <conditionalFormatting sqref="D15:E19">
    <cfRule type="expression" dxfId="24" priority="2">
      <formula>$L15="★履修届（今回履修します）"</formula>
    </cfRule>
  </conditionalFormatting>
  <conditionalFormatting sqref="D26:E46">
    <cfRule type="expression" dxfId="23" priority="1">
      <formula>$L26="★履修届（今回履修します）"</formula>
    </cfRule>
  </conditionalFormatting>
  <conditionalFormatting sqref="H11:H19 J11:J19 H22:H46 J22:J46">
    <cfRule type="expression" dxfId="22" priority="18">
      <formula>AND(NOT(ISBLANK(H11)),H$9=$F$4,H$10=$H$4)</formula>
    </cfRule>
  </conditionalFormatting>
  <conditionalFormatting sqref="H22:H25 J22:J25">
    <cfRule type="expression" dxfId="21" priority="20">
      <formula>AND(NOT(ISBLANK(H22)),H$9=$F$4)</formula>
    </cfRule>
  </conditionalFormatting>
  <conditionalFormatting sqref="I11:I19 K11:K19 I26:I46 K26:K46">
    <cfRule type="expression" dxfId="20" priority="19">
      <formula>AND(NOT(ISBLANK(I11)),H$9=$F$4,I$10=$H$4)</formula>
    </cfRule>
  </conditionalFormatting>
  <conditionalFormatting sqref="J21">
    <cfRule type="expression" dxfId="19" priority="12">
      <formula>L21&lt;14</formula>
    </cfRule>
  </conditionalFormatting>
  <conditionalFormatting sqref="J53">
    <cfRule type="expression" dxfId="18" priority="13">
      <formula>$L$53&lt;48</formula>
    </cfRule>
  </conditionalFormatting>
  <conditionalFormatting sqref="J55">
    <cfRule type="expression" dxfId="17" priority="14">
      <formula>L55&lt;62</formula>
    </cfRule>
  </conditionalFormatting>
  <conditionalFormatting sqref="L11:L19 L22:L46">
    <cfRule type="expression" dxfId="16" priority="10">
      <formula>AND(NOT(ISBLANK($F$4)),NOT(ISBLANK($H$4)),OR(NOT(ISBLANK(OFFSET($L11,0,-4))),AND(NOT(ISBLANK(OFFSET($L11,0,-3))),OR($F$4="2年",$H$4="後期")),AND(NOT(ISBLANK(OFFSET($L11,0,-2))),$F$4="2年"),AND(NOT(ISBLANK(OFFSET($L11,0,-1))),$F$4="2年",$H$4="後期")))</formula>
    </cfRule>
  </conditionalFormatting>
  <pageMargins left="0.78749999999999998" right="0.78749999999999998" top="1.0631944444444399" bottom="1.0631944444444399" header="0.511811023622047" footer="0.511811023622047"/>
  <pageSetup paperSize="9" scale="73" orientation="portrait" useFirstPageNumber="1" horizontalDpi="300" verticalDpi="300" r:id="rId1"/>
  <ignoredErrors>
    <ignoredError sqref="L21 L5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C20EFF3-61AA-4E48-905C-698CC98F3FB1}">
            <xm:f>COUNTIFS($B$11:$B$19,"必修",$L$11:$L$19,入力オプション!$H$2)+COUNTIFS($B$11:$B$19,"必修",$L$11:$L$19,入力オプション!$H$3)&lt;COUNTIF($B$11:$B$19,"必修")</xm:f>
            <x14:dxf>
              <font>
                <color rgb="FFCC0000"/>
                <name val="游ゴシック"/>
                <charset val="1"/>
              </font>
              <fill>
                <patternFill>
                  <bgColor rgb="FFFFCCCC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expression" priority="16" id="{5D39385C-7278-4D60-BFD9-75CBE758B7F2}">
            <xm:f>COUNTIFS($B$22:$B$51,"必修",$L$22:$L$51,入力オプション!$N$2)+COUNTIFS($B$22:$B$51,"必修",$L$22:$L$51,入力オプション!$N$3)&lt;COUNTIF($B$22:$B$51,"必修")</xm:f>
            <x14:dxf>
              <font>
                <color rgb="FFCC0000"/>
                <name val="游ゴシック"/>
                <charset val="1"/>
              </font>
              <fill>
                <patternFill>
                  <bgColor rgb="FFFFCCCC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expression" priority="17" id="{55A72DF7-6D63-4EB9-8C3B-2300E661482A}">
            <xm:f>COUNTIFS($B$11:$B$19,"必修",$L$11:$L$19,入力オプション!$H$2)+COUNTIFS($B$11:$B$19,"必修",$L$11:$L$19,入力オプション!$H$3)+COUNTIFS($B$22:$B$51,"必修",$L$22:$L$51,入力オプション!$N$2)+COUNTIFS($B$22:$B$51,"必修",$L$22:$L$51,入力オプション!$N$3)&lt;COUNTIF($B$11:$B$51,"必修")</xm:f>
            <x14:dxf>
              <font>
                <color rgb="FFCC0000"/>
              </font>
              <fill>
                <patternFill>
                  <bgColor rgb="FFFFCCCC"/>
                </patternFill>
              </fill>
            </x14:dxf>
          </x14:cfRule>
          <xm:sqref>G55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 xr:uid="{00000000-0002-0000-0000-000000000000}">
          <x14:formula1>
            <xm:f>入力オプション!$B$2:$B$3</xm:f>
          </x14:formula1>
          <x14:formula2>
            <xm:f>0</xm:f>
          </x14:formula2>
          <xm:sqref>B11:B19 B22:B51</xm:sqref>
        </x14:dataValidation>
        <x14:dataValidation type="list" operator="equal" allowBlank="1" showErrorMessage="1" xr:uid="{00000000-0002-0000-0000-000001000000}">
          <x14:formula1>
            <xm:f>入力オプション!$D$2:$D$4</xm:f>
          </x14:formula1>
          <x14:formula2>
            <xm:f>0</xm:f>
          </x14:formula2>
          <xm:sqref>F11:F19 F22:F51</xm:sqref>
        </x14:dataValidation>
        <x14:dataValidation type="list" allowBlank="1" showInputMessage="1" showErrorMessage="1" xr:uid="{00000000-0002-0000-0000-000002000000}">
          <x14:formula1>
            <xm:f>入力オプション!$H$2:$H$4</xm:f>
          </x14:formula1>
          <x14:formula2>
            <xm:f>0</xm:f>
          </x14:formula2>
          <xm:sqref>L11:O12 L14:O14</xm:sqref>
        </x14:dataValidation>
        <x14:dataValidation type="list" allowBlank="1" showInputMessage="1" showErrorMessage="1" xr:uid="{00000000-0002-0000-0000-000003000000}">
          <x14:formula1>
            <xm:f>入力オプション!$J$2:$J$5</xm:f>
          </x14:formula1>
          <x14:formula2>
            <xm:f>0</xm:f>
          </x14:formula2>
          <xm:sqref>L13 L15:L19 L26:L43 L45:L46</xm:sqref>
        </x14:dataValidation>
        <x14:dataValidation type="list" allowBlank="1" showInputMessage="1" showErrorMessage="1" xr:uid="{00000000-0002-0000-0000-000004000000}">
          <x14:formula1>
            <xm:f>入力オプション!$N$2:$N$3</xm:f>
          </x14:formula1>
          <x14:formula2>
            <xm:f>0</xm:f>
          </x14:formula2>
          <xm:sqref>L22:O25</xm:sqref>
        </x14:dataValidation>
        <x14:dataValidation type="list" operator="equal" allowBlank="1" showErrorMessage="1" xr:uid="{00000000-0002-0000-0000-000005000000}">
          <x14:formula1>
            <xm:f>入力オプション!$J$2:$J$5</xm:f>
          </x14:formula1>
          <x14:formula2>
            <xm:f>0</xm:f>
          </x14:formula2>
          <xm:sqref>L44</xm:sqref>
        </x14:dataValidation>
        <x14:dataValidation type="list" allowBlank="1" showInputMessage="1" showErrorMessage="1" xr:uid="{00000000-0002-0000-0000-000006000000}">
          <x14:formula1>
            <xm:f>入力オプション!$A$7:$A$8</xm:f>
          </x14:formula1>
          <x14:formula2>
            <xm:f>0</xm:f>
          </x14:formula2>
          <xm:sqref>F4</xm:sqref>
        </x14:dataValidation>
        <x14:dataValidation type="list" allowBlank="1" showInputMessage="1" showErrorMessage="1" xr:uid="{00000000-0002-0000-0000-000007000000}">
          <x14:formula1>
            <xm:f>入力オプション!$C$7:$C$8</xm:f>
          </x14:formula1>
          <x14:formula2>
            <xm:f>0</xm:f>
          </x14:formula2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DF12-83C2-4F11-8F76-8236E47A2EF3}">
  <sheetPr>
    <pageSetUpPr fitToPage="1"/>
  </sheetPr>
  <dimension ref="A1:O56"/>
  <sheetViews>
    <sheetView zoomScaleNormal="100" workbookViewId="0">
      <pane ySplit="10" topLeftCell="A11" activePane="bottomLeft" state="frozen"/>
      <selection pane="bottomLeft" activeCell="G14" sqref="G14"/>
    </sheetView>
  </sheetViews>
  <sheetFormatPr defaultColWidth="11.5703125" defaultRowHeight="16.5" x14ac:dyDescent="0.35"/>
  <cols>
    <col min="1" max="1" width="11.5703125" style="5"/>
    <col min="2" max="4" width="5.7109375" style="5" customWidth="1"/>
    <col min="5" max="5" width="24" style="5" customWidth="1"/>
    <col min="6" max="6" width="8.5703125" style="5" customWidth="1"/>
    <col min="7" max="7" width="6.7109375" style="5" customWidth="1"/>
    <col min="8" max="14" width="5" style="5" customWidth="1"/>
    <col min="15" max="15" width="10.7109375" style="5" customWidth="1"/>
  </cols>
  <sheetData>
    <row r="1" spans="1:15" x14ac:dyDescent="0.35">
      <c r="G1" s="19" t="s">
        <v>0</v>
      </c>
      <c r="H1" s="19"/>
      <c r="I1" s="6" t="s">
        <v>1</v>
      </c>
      <c r="J1" s="7"/>
      <c r="K1" s="6" t="s">
        <v>2</v>
      </c>
      <c r="L1" s="7"/>
      <c r="M1" s="6" t="s">
        <v>3</v>
      </c>
      <c r="N1" s="7"/>
      <c r="O1" s="6" t="s">
        <v>4</v>
      </c>
    </row>
    <row r="2" spans="1:15" x14ac:dyDescent="0.35">
      <c r="I2" s="8"/>
      <c r="J2" s="8"/>
    </row>
    <row r="3" spans="1:15" ht="23.25" x14ac:dyDescent="0.35">
      <c r="A3" s="20" t="s">
        <v>88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4" x14ac:dyDescent="0.5">
      <c r="A4" s="9"/>
      <c r="B4" s="9"/>
      <c r="C4" s="10"/>
      <c r="D4" s="10"/>
      <c r="E4" s="10"/>
      <c r="F4" s="17" t="s">
        <v>5</v>
      </c>
      <c r="G4" s="11" t="s">
        <v>6</v>
      </c>
      <c r="H4" s="21" t="s">
        <v>76</v>
      </c>
      <c r="I4" s="21"/>
      <c r="J4" s="11" t="s">
        <v>8</v>
      </c>
      <c r="K4" s="10"/>
      <c r="L4" s="10"/>
      <c r="M4" s="10"/>
      <c r="N4" s="10"/>
      <c r="O4" s="10"/>
    </row>
    <row r="5" spans="1:15" x14ac:dyDescent="0.35">
      <c r="A5" s="12"/>
      <c r="B5" s="12"/>
    </row>
    <row r="6" spans="1:15" x14ac:dyDescent="0.35">
      <c r="A6" s="19" t="s">
        <v>9</v>
      </c>
      <c r="B6" s="19" t="s">
        <v>1</v>
      </c>
      <c r="C6" s="18">
        <v>7</v>
      </c>
      <c r="D6" s="19" t="s">
        <v>10</v>
      </c>
      <c r="E6" s="8"/>
      <c r="F6" s="19" t="s">
        <v>11</v>
      </c>
      <c r="G6" s="22" t="s">
        <v>91</v>
      </c>
      <c r="H6" s="22"/>
      <c r="I6" s="23" t="s">
        <v>12</v>
      </c>
      <c r="J6" s="23"/>
      <c r="K6" s="24" t="s">
        <v>90</v>
      </c>
      <c r="L6" s="24"/>
      <c r="M6" s="24"/>
      <c r="N6" s="24"/>
      <c r="O6" s="24"/>
    </row>
    <row r="8" spans="1:15" x14ac:dyDescent="0.35">
      <c r="A8" s="25" t="s">
        <v>13</v>
      </c>
      <c r="B8" s="25"/>
      <c r="C8" s="25"/>
      <c r="D8" s="25" t="s">
        <v>14</v>
      </c>
      <c r="E8" s="25"/>
      <c r="F8" s="25" t="s">
        <v>15</v>
      </c>
      <c r="G8" s="25" t="s">
        <v>16</v>
      </c>
      <c r="H8" s="25" t="s">
        <v>17</v>
      </c>
      <c r="I8" s="25"/>
      <c r="J8" s="25"/>
      <c r="K8" s="25"/>
      <c r="L8" s="25" t="s">
        <v>8</v>
      </c>
      <c r="M8" s="25"/>
      <c r="N8" s="25"/>
      <c r="O8" s="25"/>
    </row>
    <row r="9" spans="1:15" x14ac:dyDescent="0.35">
      <c r="A9" s="25"/>
      <c r="B9" s="25"/>
      <c r="C9" s="25"/>
      <c r="D9" s="25"/>
      <c r="E9" s="25"/>
      <c r="F9" s="25"/>
      <c r="G9" s="25"/>
      <c r="H9" s="26" t="str">
        <f>入力オプション!$A$7</f>
        <v>1年</v>
      </c>
      <c r="I9" s="26"/>
      <c r="J9" s="26" t="str">
        <f>入力オプション!$A$8</f>
        <v>2年</v>
      </c>
      <c r="K9" s="26"/>
      <c r="L9" s="25"/>
      <c r="M9" s="25"/>
      <c r="N9" s="25"/>
      <c r="O9" s="25"/>
    </row>
    <row r="10" spans="1:15" x14ac:dyDescent="0.35">
      <c r="A10" s="25"/>
      <c r="B10" s="25"/>
      <c r="C10" s="25"/>
      <c r="D10" s="25"/>
      <c r="E10" s="25"/>
      <c r="F10" s="25"/>
      <c r="G10" s="25"/>
      <c r="H10" s="16" t="str">
        <f>入力オプション!$C$7</f>
        <v>前期</v>
      </c>
      <c r="I10" s="16" t="str">
        <f>入力オプション!$C$8</f>
        <v>後期</v>
      </c>
      <c r="J10" s="16" t="str">
        <f>入力オプション!$C$7</f>
        <v>前期</v>
      </c>
      <c r="K10" s="16" t="str">
        <f>入力オプション!$C$8</f>
        <v>後期</v>
      </c>
      <c r="L10" s="25"/>
      <c r="M10" s="25"/>
      <c r="N10" s="25"/>
      <c r="O10" s="25"/>
    </row>
    <row r="11" spans="1:15" x14ac:dyDescent="0.35">
      <c r="A11" s="25" t="s">
        <v>18</v>
      </c>
      <c r="B11" s="25" t="s">
        <v>19</v>
      </c>
      <c r="C11" s="25"/>
      <c r="D11" s="27" t="s">
        <v>20</v>
      </c>
      <c r="E11" s="27"/>
      <c r="F11" s="16" t="s">
        <v>21</v>
      </c>
      <c r="G11" s="16">
        <v>2</v>
      </c>
      <c r="H11" s="16">
        <v>2</v>
      </c>
      <c r="I11" s="16"/>
      <c r="J11" s="16"/>
      <c r="K11" s="16"/>
      <c r="L11" s="28" t="s">
        <v>77</v>
      </c>
      <c r="M11" s="28"/>
      <c r="N11" s="28"/>
      <c r="O11" s="28"/>
    </row>
    <row r="12" spans="1:15" x14ac:dyDescent="0.35">
      <c r="A12" s="25"/>
      <c r="B12" s="25" t="s">
        <v>19</v>
      </c>
      <c r="C12" s="25"/>
      <c r="D12" s="27" t="s">
        <v>22</v>
      </c>
      <c r="E12" s="27"/>
      <c r="F12" s="16" t="s">
        <v>21</v>
      </c>
      <c r="G12" s="16">
        <v>2</v>
      </c>
      <c r="H12" s="16"/>
      <c r="I12" s="16">
        <v>2</v>
      </c>
      <c r="J12" s="16"/>
      <c r="K12" s="16"/>
      <c r="L12" s="28" t="s">
        <v>78</v>
      </c>
      <c r="M12" s="28"/>
      <c r="N12" s="28"/>
      <c r="O12" s="28"/>
    </row>
    <row r="13" spans="1:15" x14ac:dyDescent="0.35">
      <c r="A13" s="25"/>
      <c r="B13" s="25" t="s">
        <v>23</v>
      </c>
      <c r="C13" s="25"/>
      <c r="D13" s="27" t="s">
        <v>24</v>
      </c>
      <c r="E13" s="27"/>
      <c r="F13" s="16" t="s">
        <v>21</v>
      </c>
      <c r="G13" s="16">
        <v>2</v>
      </c>
      <c r="H13" s="16"/>
      <c r="I13" s="16"/>
      <c r="J13" s="16">
        <v>2</v>
      </c>
      <c r="K13" s="16"/>
      <c r="L13" s="28"/>
      <c r="M13" s="28"/>
      <c r="N13" s="28"/>
      <c r="O13" s="28"/>
    </row>
    <row r="14" spans="1:15" x14ac:dyDescent="0.35">
      <c r="A14" s="29" t="s">
        <v>25</v>
      </c>
      <c r="B14" s="25" t="s">
        <v>19</v>
      </c>
      <c r="C14" s="25"/>
      <c r="D14" s="27" t="s">
        <v>26</v>
      </c>
      <c r="E14" s="27"/>
      <c r="F14" s="16" t="s">
        <v>21</v>
      </c>
      <c r="G14" s="16">
        <v>2</v>
      </c>
      <c r="H14" s="16">
        <v>2</v>
      </c>
      <c r="I14" s="16"/>
      <c r="J14" s="16"/>
      <c r="K14" s="16"/>
      <c r="L14" s="28" t="s">
        <v>77</v>
      </c>
      <c r="M14" s="28"/>
      <c r="N14" s="28"/>
      <c r="O14" s="28"/>
    </row>
    <row r="15" spans="1:15" x14ac:dyDescent="0.35">
      <c r="A15" s="29"/>
      <c r="B15" s="25" t="s">
        <v>23</v>
      </c>
      <c r="C15" s="25"/>
      <c r="D15" s="27" t="s">
        <v>27</v>
      </c>
      <c r="E15" s="27"/>
      <c r="F15" s="16" t="s">
        <v>21</v>
      </c>
      <c r="G15" s="16">
        <v>2</v>
      </c>
      <c r="H15" s="16"/>
      <c r="I15" s="16">
        <v>2</v>
      </c>
      <c r="J15" s="16"/>
      <c r="K15" s="16"/>
      <c r="L15" s="28" t="s">
        <v>79</v>
      </c>
      <c r="M15" s="28"/>
      <c r="N15" s="28"/>
      <c r="O15" s="28"/>
    </row>
    <row r="16" spans="1:15" x14ac:dyDescent="0.35">
      <c r="A16" s="29"/>
      <c r="B16" s="25" t="s">
        <v>23</v>
      </c>
      <c r="C16" s="25"/>
      <c r="D16" s="27" t="s">
        <v>28</v>
      </c>
      <c r="E16" s="27"/>
      <c r="F16" s="16" t="s">
        <v>21</v>
      </c>
      <c r="G16" s="16">
        <v>2</v>
      </c>
      <c r="H16" s="16">
        <v>2</v>
      </c>
      <c r="I16" s="16"/>
      <c r="J16" s="16"/>
      <c r="K16" s="16"/>
      <c r="L16" s="28" t="s">
        <v>77</v>
      </c>
      <c r="M16" s="28"/>
      <c r="N16" s="28"/>
      <c r="O16" s="28"/>
    </row>
    <row r="17" spans="1:15" x14ac:dyDescent="0.35">
      <c r="A17" s="29"/>
      <c r="B17" s="25" t="s">
        <v>23</v>
      </c>
      <c r="C17" s="25"/>
      <c r="D17" s="27" t="s">
        <v>29</v>
      </c>
      <c r="E17" s="27"/>
      <c r="F17" s="16" t="s">
        <v>21</v>
      </c>
      <c r="G17" s="16">
        <v>2</v>
      </c>
      <c r="H17" s="13">
        <v>2</v>
      </c>
      <c r="I17" s="16"/>
      <c r="J17" s="16"/>
      <c r="K17" s="16"/>
      <c r="L17" s="28" t="s">
        <v>77</v>
      </c>
      <c r="M17" s="28"/>
      <c r="N17" s="28"/>
      <c r="O17" s="28"/>
    </row>
    <row r="18" spans="1:15" x14ac:dyDescent="0.35">
      <c r="A18" s="29"/>
      <c r="B18" s="25" t="s">
        <v>23</v>
      </c>
      <c r="C18" s="25"/>
      <c r="D18" s="27" t="s">
        <v>30</v>
      </c>
      <c r="E18" s="27"/>
      <c r="F18" s="16" t="s">
        <v>21</v>
      </c>
      <c r="G18" s="16">
        <v>2</v>
      </c>
      <c r="H18" s="16">
        <v>2</v>
      </c>
      <c r="I18" s="16"/>
      <c r="J18" s="16"/>
      <c r="K18" s="16"/>
      <c r="L18" s="28" t="s">
        <v>80</v>
      </c>
      <c r="M18" s="28"/>
      <c r="N18" s="28"/>
      <c r="O18" s="28"/>
    </row>
    <row r="19" spans="1:15" x14ac:dyDescent="0.35">
      <c r="A19" s="29"/>
      <c r="B19" s="25" t="s">
        <v>23</v>
      </c>
      <c r="C19" s="25"/>
      <c r="D19" s="27" t="s">
        <v>31</v>
      </c>
      <c r="E19" s="27"/>
      <c r="F19" s="16" t="s">
        <v>21</v>
      </c>
      <c r="G19" s="16">
        <v>2</v>
      </c>
      <c r="H19" s="16"/>
      <c r="I19" s="16">
        <v>2</v>
      </c>
      <c r="J19" s="16"/>
      <c r="K19" s="16"/>
      <c r="L19" s="28" t="s">
        <v>79</v>
      </c>
      <c r="M19" s="28"/>
      <c r="N19" s="28"/>
      <c r="O19" s="28"/>
    </row>
    <row r="20" spans="1:15" x14ac:dyDescent="0.35">
      <c r="A20" s="25" t="s">
        <v>32</v>
      </c>
      <c r="B20" s="25"/>
      <c r="C20" s="25"/>
      <c r="D20" s="25"/>
      <c r="E20" s="25"/>
      <c r="F20" s="25"/>
      <c r="G20" s="14">
        <v>18</v>
      </c>
      <c r="H20" s="16">
        <v>8</v>
      </c>
      <c r="I20" s="16">
        <v>8</v>
      </c>
      <c r="J20" s="16">
        <v>2</v>
      </c>
      <c r="K20" s="16">
        <v>0</v>
      </c>
      <c r="L20" s="27"/>
      <c r="M20" s="27"/>
      <c r="N20" s="27"/>
      <c r="O20" s="27"/>
    </row>
    <row r="21" spans="1:15" x14ac:dyDescent="0.35">
      <c r="A21" s="25" t="s">
        <v>33</v>
      </c>
      <c r="B21" s="25"/>
      <c r="C21" s="25"/>
      <c r="D21" s="25"/>
      <c r="E21" s="25"/>
      <c r="F21" s="25"/>
      <c r="G21" s="30" t="s">
        <v>34</v>
      </c>
      <c r="H21" s="30"/>
      <c r="I21" s="30"/>
      <c r="J21" s="31" t="s">
        <v>35</v>
      </c>
      <c r="K21" s="31"/>
      <c r="L21" s="27">
        <f>SUMIFS(G11:G19,L11:L19,"〇単位修得済み")+SUMIFS(G11:G19,L11:L19,"★履修届（今回履修します）")+SUMIFS(G11:G19,L11:L19,"●今回履修します")</f>
        <v>14</v>
      </c>
      <c r="M21" s="27"/>
      <c r="N21" s="27"/>
      <c r="O21" s="27"/>
    </row>
    <row r="22" spans="1:15" x14ac:dyDescent="0.35">
      <c r="A22" s="29" t="s">
        <v>36</v>
      </c>
      <c r="B22" s="25" t="s">
        <v>19</v>
      </c>
      <c r="C22" s="25"/>
      <c r="D22" s="27" t="s">
        <v>37</v>
      </c>
      <c r="E22" s="27"/>
      <c r="F22" s="16" t="s">
        <v>38</v>
      </c>
      <c r="G22" s="16">
        <v>6</v>
      </c>
      <c r="H22" s="27">
        <v>6</v>
      </c>
      <c r="I22" s="27"/>
      <c r="J22" s="16"/>
      <c r="K22" s="16"/>
      <c r="L22" s="28" t="s">
        <v>81</v>
      </c>
      <c r="M22" s="28"/>
      <c r="N22" s="28"/>
      <c r="O22" s="28"/>
    </row>
    <row r="23" spans="1:15" x14ac:dyDescent="0.35">
      <c r="A23" s="29"/>
      <c r="B23" s="25" t="s">
        <v>19</v>
      </c>
      <c r="C23" s="25"/>
      <c r="D23" s="27" t="s">
        <v>39</v>
      </c>
      <c r="E23" s="27"/>
      <c r="F23" s="16" t="s">
        <v>38</v>
      </c>
      <c r="G23" s="16">
        <v>8</v>
      </c>
      <c r="H23" s="16"/>
      <c r="I23" s="16"/>
      <c r="J23" s="27">
        <v>8</v>
      </c>
      <c r="K23" s="27"/>
      <c r="L23" s="28"/>
      <c r="M23" s="28"/>
      <c r="N23" s="28"/>
      <c r="O23" s="28"/>
    </row>
    <row r="24" spans="1:15" x14ac:dyDescent="0.35">
      <c r="A24" s="29"/>
      <c r="B24" s="25" t="s">
        <v>19</v>
      </c>
      <c r="C24" s="25"/>
      <c r="D24" s="27" t="s">
        <v>40</v>
      </c>
      <c r="E24" s="27"/>
      <c r="F24" s="16" t="s">
        <v>38</v>
      </c>
      <c r="G24" s="16">
        <v>4</v>
      </c>
      <c r="H24" s="27">
        <v>4</v>
      </c>
      <c r="I24" s="27"/>
      <c r="J24" s="16"/>
      <c r="K24" s="16"/>
      <c r="L24" s="28" t="s">
        <v>81</v>
      </c>
      <c r="M24" s="28"/>
      <c r="N24" s="28"/>
      <c r="O24" s="28"/>
    </row>
    <row r="25" spans="1:15" x14ac:dyDescent="0.35">
      <c r="A25" s="29"/>
      <c r="B25" s="25" t="s">
        <v>19</v>
      </c>
      <c r="C25" s="25"/>
      <c r="D25" s="27" t="s">
        <v>41</v>
      </c>
      <c r="E25" s="27"/>
      <c r="F25" s="16" t="s">
        <v>38</v>
      </c>
      <c r="G25" s="16">
        <v>2</v>
      </c>
      <c r="H25" s="16"/>
      <c r="I25" s="16"/>
      <c r="J25" s="27">
        <v>2</v>
      </c>
      <c r="K25" s="27"/>
      <c r="L25" s="28"/>
      <c r="M25" s="28"/>
      <c r="N25" s="28"/>
      <c r="O25" s="28"/>
    </row>
    <row r="26" spans="1:15" x14ac:dyDescent="0.35">
      <c r="A26" s="29"/>
      <c r="B26" s="25" t="s">
        <v>23</v>
      </c>
      <c r="C26" s="25"/>
      <c r="D26" s="27" t="s">
        <v>42</v>
      </c>
      <c r="E26" s="27"/>
      <c r="F26" s="16" t="s">
        <v>21</v>
      </c>
      <c r="G26" s="16">
        <v>2</v>
      </c>
      <c r="H26" s="16"/>
      <c r="I26" s="16"/>
      <c r="J26" s="13">
        <v>2</v>
      </c>
      <c r="K26" s="16"/>
      <c r="L26" s="28"/>
      <c r="M26" s="28"/>
      <c r="N26" s="28"/>
      <c r="O26" s="28"/>
    </row>
    <row r="27" spans="1:15" x14ac:dyDescent="0.35">
      <c r="A27" s="29"/>
      <c r="B27" s="25" t="s">
        <v>23</v>
      </c>
      <c r="C27" s="25"/>
      <c r="D27" s="27" t="s">
        <v>43</v>
      </c>
      <c r="E27" s="27"/>
      <c r="F27" s="16" t="s">
        <v>21</v>
      </c>
      <c r="G27" s="16">
        <v>2</v>
      </c>
      <c r="H27" s="16">
        <v>2</v>
      </c>
      <c r="I27" s="16"/>
      <c r="J27" s="16"/>
      <c r="K27" s="16"/>
      <c r="L27" s="28" t="s">
        <v>77</v>
      </c>
      <c r="M27" s="28"/>
      <c r="N27" s="28"/>
      <c r="O27" s="28"/>
    </row>
    <row r="28" spans="1:15" x14ac:dyDescent="0.35">
      <c r="A28" s="29"/>
      <c r="B28" s="25" t="s">
        <v>23</v>
      </c>
      <c r="C28" s="25"/>
      <c r="D28" s="27" t="s">
        <v>44</v>
      </c>
      <c r="E28" s="27"/>
      <c r="F28" s="16" t="s">
        <v>21</v>
      </c>
      <c r="G28" s="16">
        <v>2</v>
      </c>
      <c r="H28" s="16"/>
      <c r="I28" s="16"/>
      <c r="J28" s="16">
        <v>2</v>
      </c>
      <c r="K28" s="16"/>
      <c r="L28" s="28"/>
      <c r="M28" s="28"/>
      <c r="N28" s="28"/>
      <c r="O28" s="28"/>
    </row>
    <row r="29" spans="1:15" x14ac:dyDescent="0.35">
      <c r="A29" s="29"/>
      <c r="B29" s="25" t="s">
        <v>23</v>
      </c>
      <c r="C29" s="25"/>
      <c r="D29" s="27" t="s">
        <v>45</v>
      </c>
      <c r="E29" s="27"/>
      <c r="F29" s="16" t="s">
        <v>21</v>
      </c>
      <c r="G29" s="16">
        <v>2</v>
      </c>
      <c r="H29" s="16">
        <v>2</v>
      </c>
      <c r="I29" s="16"/>
      <c r="J29" s="16"/>
      <c r="K29" s="16"/>
      <c r="L29" s="28" t="s">
        <v>80</v>
      </c>
      <c r="M29" s="28"/>
      <c r="N29" s="28"/>
      <c r="O29" s="28"/>
    </row>
    <row r="30" spans="1:15" x14ac:dyDescent="0.35">
      <c r="A30" s="29"/>
      <c r="B30" s="25" t="s">
        <v>23</v>
      </c>
      <c r="C30" s="25"/>
      <c r="D30" s="27" t="s">
        <v>46</v>
      </c>
      <c r="E30" s="27"/>
      <c r="F30" s="16" t="s">
        <v>21</v>
      </c>
      <c r="G30" s="16">
        <v>2</v>
      </c>
      <c r="H30" s="16"/>
      <c r="I30" s="13">
        <v>2</v>
      </c>
      <c r="J30" s="16"/>
      <c r="K30" s="16"/>
      <c r="L30" s="28" t="s">
        <v>79</v>
      </c>
      <c r="M30" s="28"/>
      <c r="N30" s="28"/>
      <c r="O30" s="28"/>
    </row>
    <row r="31" spans="1:15" x14ac:dyDescent="0.35">
      <c r="A31" s="29"/>
      <c r="B31" s="25" t="s">
        <v>23</v>
      </c>
      <c r="C31" s="25"/>
      <c r="D31" s="27" t="s">
        <v>47</v>
      </c>
      <c r="E31" s="27"/>
      <c r="F31" s="16" t="s">
        <v>21</v>
      </c>
      <c r="G31" s="16">
        <v>2</v>
      </c>
      <c r="H31" s="13">
        <v>2</v>
      </c>
      <c r="I31" s="16"/>
      <c r="J31" s="16"/>
      <c r="K31" s="16"/>
      <c r="L31" s="28" t="s">
        <v>77</v>
      </c>
      <c r="M31" s="28"/>
      <c r="N31" s="28"/>
      <c r="O31" s="28"/>
    </row>
    <row r="32" spans="1:15" x14ac:dyDescent="0.35">
      <c r="A32" s="29"/>
      <c r="B32" s="25" t="s">
        <v>23</v>
      </c>
      <c r="C32" s="25"/>
      <c r="D32" s="27" t="s">
        <v>48</v>
      </c>
      <c r="E32" s="27"/>
      <c r="F32" s="16" t="s">
        <v>21</v>
      </c>
      <c r="G32" s="16">
        <v>2</v>
      </c>
      <c r="H32" s="16"/>
      <c r="I32" s="16">
        <v>2</v>
      </c>
      <c r="J32" s="16"/>
      <c r="K32" s="16"/>
      <c r="L32" s="28" t="s">
        <v>82</v>
      </c>
      <c r="M32" s="28"/>
      <c r="N32" s="28"/>
      <c r="O32" s="28"/>
    </row>
    <row r="33" spans="1:15" x14ac:dyDescent="0.35">
      <c r="A33" s="29"/>
      <c r="B33" s="25" t="s">
        <v>23</v>
      </c>
      <c r="C33" s="25"/>
      <c r="D33" s="27" t="s">
        <v>49</v>
      </c>
      <c r="E33" s="27"/>
      <c r="F33" s="16" t="s">
        <v>21</v>
      </c>
      <c r="G33" s="16">
        <v>2</v>
      </c>
      <c r="H33" s="16"/>
      <c r="I33" s="16"/>
      <c r="J33" s="13">
        <v>2</v>
      </c>
      <c r="K33" s="16"/>
      <c r="L33" s="28"/>
      <c r="M33" s="28"/>
      <c r="N33" s="28"/>
      <c r="O33" s="28"/>
    </row>
    <row r="34" spans="1:15" x14ac:dyDescent="0.35">
      <c r="A34" s="29"/>
      <c r="B34" s="25" t="s">
        <v>23</v>
      </c>
      <c r="C34" s="25"/>
      <c r="D34" s="27" t="s">
        <v>50</v>
      </c>
      <c r="E34" s="27"/>
      <c r="F34" s="16" t="s">
        <v>21</v>
      </c>
      <c r="G34" s="16">
        <v>2</v>
      </c>
      <c r="H34" s="16"/>
      <c r="I34" s="16"/>
      <c r="J34" s="16">
        <v>2</v>
      </c>
      <c r="K34" s="16"/>
      <c r="L34" s="28"/>
      <c r="M34" s="28"/>
      <c r="N34" s="28"/>
      <c r="O34" s="28"/>
    </row>
    <row r="35" spans="1:15" x14ac:dyDescent="0.35">
      <c r="A35" s="29"/>
      <c r="B35" s="25" t="s">
        <v>23</v>
      </c>
      <c r="C35" s="25"/>
      <c r="D35" s="27" t="s">
        <v>51</v>
      </c>
      <c r="E35" s="27"/>
      <c r="F35" s="16" t="s">
        <v>21</v>
      </c>
      <c r="G35" s="16">
        <v>2</v>
      </c>
      <c r="H35" s="16"/>
      <c r="I35" s="13">
        <v>2</v>
      </c>
      <c r="J35" s="16"/>
      <c r="K35" s="16"/>
      <c r="L35" s="28" t="s">
        <v>79</v>
      </c>
      <c r="M35" s="28"/>
      <c r="N35" s="28"/>
      <c r="O35" s="28"/>
    </row>
    <row r="36" spans="1:15" x14ac:dyDescent="0.35">
      <c r="A36" s="29"/>
      <c r="B36" s="25" t="s">
        <v>23</v>
      </c>
      <c r="C36" s="25"/>
      <c r="D36" s="27" t="s">
        <v>52</v>
      </c>
      <c r="E36" s="27"/>
      <c r="F36" s="16" t="s">
        <v>21</v>
      </c>
      <c r="G36" s="16">
        <v>2</v>
      </c>
      <c r="H36" s="16"/>
      <c r="I36" s="16"/>
      <c r="J36" s="16">
        <v>2</v>
      </c>
      <c r="K36" s="16"/>
      <c r="L36" s="28"/>
      <c r="M36" s="28"/>
      <c r="N36" s="28"/>
      <c r="O36" s="28"/>
    </row>
    <row r="37" spans="1:15" x14ac:dyDescent="0.35">
      <c r="A37" s="29"/>
      <c r="B37" s="25" t="s">
        <v>23</v>
      </c>
      <c r="C37" s="25"/>
      <c r="D37" s="27" t="s">
        <v>53</v>
      </c>
      <c r="E37" s="27"/>
      <c r="F37" s="16" t="s">
        <v>21</v>
      </c>
      <c r="G37" s="16">
        <v>2</v>
      </c>
      <c r="H37" s="16"/>
      <c r="I37" s="16"/>
      <c r="J37" s="16"/>
      <c r="K37" s="16">
        <v>2</v>
      </c>
      <c r="L37" s="28"/>
      <c r="M37" s="28"/>
      <c r="N37" s="28"/>
      <c r="O37" s="28"/>
    </row>
    <row r="38" spans="1:15" x14ac:dyDescent="0.35">
      <c r="A38" s="29"/>
      <c r="B38" s="25" t="s">
        <v>23</v>
      </c>
      <c r="C38" s="25"/>
      <c r="D38" s="27" t="s">
        <v>54</v>
      </c>
      <c r="E38" s="27"/>
      <c r="F38" s="16" t="s">
        <v>21</v>
      </c>
      <c r="G38" s="16">
        <v>2</v>
      </c>
      <c r="H38" s="16"/>
      <c r="I38" s="16">
        <v>2</v>
      </c>
      <c r="J38" s="16"/>
      <c r="K38" s="16"/>
      <c r="L38" s="28" t="s">
        <v>79</v>
      </c>
      <c r="M38" s="28"/>
      <c r="N38" s="28"/>
      <c r="O38" s="28"/>
    </row>
    <row r="39" spans="1:15" x14ac:dyDescent="0.35">
      <c r="A39" s="29"/>
      <c r="B39" s="25" t="s">
        <v>23</v>
      </c>
      <c r="C39" s="25"/>
      <c r="D39" s="27" t="s">
        <v>55</v>
      </c>
      <c r="E39" s="27"/>
      <c r="F39" s="16" t="s">
        <v>21</v>
      </c>
      <c r="G39" s="16">
        <v>2</v>
      </c>
      <c r="H39" s="16"/>
      <c r="I39" s="16"/>
      <c r="J39" s="16">
        <v>2</v>
      </c>
      <c r="K39" s="16"/>
      <c r="L39" s="28"/>
      <c r="M39" s="28"/>
      <c r="N39" s="28"/>
      <c r="O39" s="28"/>
    </row>
    <row r="40" spans="1:15" x14ac:dyDescent="0.35">
      <c r="A40" s="29"/>
      <c r="B40" s="25" t="s">
        <v>23</v>
      </c>
      <c r="C40" s="25"/>
      <c r="D40" s="27" t="s">
        <v>56</v>
      </c>
      <c r="E40" s="27"/>
      <c r="F40" s="16" t="s">
        <v>21</v>
      </c>
      <c r="G40" s="16">
        <v>2</v>
      </c>
      <c r="H40" s="16"/>
      <c r="I40" s="16"/>
      <c r="J40" s="16"/>
      <c r="K40" s="16">
        <v>2</v>
      </c>
      <c r="L40" s="28"/>
      <c r="M40" s="28"/>
      <c r="N40" s="28"/>
      <c r="O40" s="28"/>
    </row>
    <row r="41" spans="1:15" x14ac:dyDescent="0.35">
      <c r="A41" s="29"/>
      <c r="B41" s="25" t="s">
        <v>23</v>
      </c>
      <c r="C41" s="25"/>
      <c r="D41" s="27" t="s">
        <v>57</v>
      </c>
      <c r="E41" s="27"/>
      <c r="F41" s="16" t="s">
        <v>21</v>
      </c>
      <c r="G41" s="16">
        <v>2</v>
      </c>
      <c r="H41" s="16"/>
      <c r="I41" s="16">
        <v>2</v>
      </c>
      <c r="J41" s="16"/>
      <c r="K41" s="16"/>
      <c r="L41" s="28" t="s">
        <v>79</v>
      </c>
      <c r="M41" s="28"/>
      <c r="N41" s="28"/>
      <c r="O41" s="28"/>
    </row>
    <row r="42" spans="1:15" x14ac:dyDescent="0.35">
      <c r="A42" s="29"/>
      <c r="B42" s="25" t="s">
        <v>23</v>
      </c>
      <c r="C42" s="25"/>
      <c r="D42" s="27" t="s">
        <v>58</v>
      </c>
      <c r="E42" s="27"/>
      <c r="F42" s="16" t="s">
        <v>21</v>
      </c>
      <c r="G42" s="16">
        <v>2</v>
      </c>
      <c r="H42" s="16"/>
      <c r="I42" s="16"/>
      <c r="J42" s="16"/>
      <c r="K42" s="13">
        <v>2</v>
      </c>
      <c r="L42" s="28"/>
      <c r="M42" s="32"/>
      <c r="N42" s="32"/>
      <c r="O42" s="32"/>
    </row>
    <row r="43" spans="1:15" x14ac:dyDescent="0.35">
      <c r="A43" s="29"/>
      <c r="B43" s="25" t="s">
        <v>23</v>
      </c>
      <c r="C43" s="25"/>
      <c r="D43" s="27" t="s">
        <v>59</v>
      </c>
      <c r="E43" s="27"/>
      <c r="F43" s="16" t="s">
        <v>21</v>
      </c>
      <c r="G43" s="16">
        <v>2</v>
      </c>
      <c r="H43" s="16"/>
      <c r="I43" s="16"/>
      <c r="J43" s="16"/>
      <c r="K43" s="16">
        <v>2</v>
      </c>
      <c r="L43" s="28"/>
      <c r="M43" s="28"/>
      <c r="N43" s="28"/>
      <c r="O43" s="28"/>
    </row>
    <row r="44" spans="1:15" x14ac:dyDescent="0.35">
      <c r="A44" s="29"/>
      <c r="B44" s="25" t="s">
        <v>23</v>
      </c>
      <c r="C44" s="25"/>
      <c r="D44" s="27" t="s">
        <v>60</v>
      </c>
      <c r="E44" s="27"/>
      <c r="F44" s="16" t="s">
        <v>21</v>
      </c>
      <c r="G44" s="16">
        <v>2</v>
      </c>
      <c r="H44" s="13">
        <v>2</v>
      </c>
      <c r="I44" s="16"/>
      <c r="J44" s="16"/>
      <c r="K44" s="16"/>
      <c r="L44" s="28" t="s">
        <v>80</v>
      </c>
      <c r="M44" s="28"/>
      <c r="N44" s="28"/>
      <c r="O44" s="28"/>
    </row>
    <row r="45" spans="1:15" x14ac:dyDescent="0.35">
      <c r="A45" s="29"/>
      <c r="B45" s="25" t="s">
        <v>23</v>
      </c>
      <c r="C45" s="25"/>
      <c r="D45" s="27" t="s">
        <v>61</v>
      </c>
      <c r="E45" s="27"/>
      <c r="F45" s="16" t="s">
        <v>21</v>
      </c>
      <c r="G45" s="16">
        <v>2</v>
      </c>
      <c r="H45" s="16"/>
      <c r="I45" s="16"/>
      <c r="J45" s="16">
        <v>2</v>
      </c>
      <c r="K45" s="16"/>
      <c r="L45" s="28"/>
      <c r="M45" s="28"/>
      <c r="N45" s="28"/>
      <c r="O45" s="28"/>
    </row>
    <row r="46" spans="1:15" x14ac:dyDescent="0.35">
      <c r="A46" s="29"/>
      <c r="B46" s="25" t="s">
        <v>23</v>
      </c>
      <c r="C46" s="25"/>
      <c r="D46" s="27" t="s">
        <v>62</v>
      </c>
      <c r="E46" s="27"/>
      <c r="F46" s="16" t="s">
        <v>21</v>
      </c>
      <c r="G46" s="16">
        <v>2</v>
      </c>
      <c r="H46" s="16"/>
      <c r="I46" s="16"/>
      <c r="J46" s="16"/>
      <c r="K46" s="16">
        <v>2</v>
      </c>
      <c r="L46" s="28"/>
      <c r="M46" s="28"/>
      <c r="N46" s="28"/>
      <c r="O46" s="28"/>
    </row>
    <row r="47" spans="1:15" x14ac:dyDescent="0.35">
      <c r="A47" s="29"/>
      <c r="B47" s="25" t="s">
        <v>23</v>
      </c>
      <c r="C47" s="25"/>
      <c r="D47" s="27" t="s">
        <v>63</v>
      </c>
      <c r="E47" s="27"/>
      <c r="F47" s="16" t="s">
        <v>21</v>
      </c>
      <c r="G47" s="16">
        <v>2</v>
      </c>
      <c r="H47" s="27">
        <v>2</v>
      </c>
      <c r="I47" s="27"/>
      <c r="J47" s="27"/>
      <c r="K47" s="27"/>
      <c r="L47" s="27"/>
      <c r="M47" s="27"/>
      <c r="N47" s="27"/>
      <c r="O47" s="27"/>
    </row>
    <row r="48" spans="1:15" x14ac:dyDescent="0.35">
      <c r="A48" s="29"/>
      <c r="B48" s="25" t="s">
        <v>23</v>
      </c>
      <c r="C48" s="25"/>
      <c r="D48" s="27" t="s">
        <v>64</v>
      </c>
      <c r="E48" s="27"/>
      <c r="F48" s="16" t="s">
        <v>65</v>
      </c>
      <c r="G48" s="16">
        <v>1</v>
      </c>
      <c r="H48" s="27">
        <v>1</v>
      </c>
      <c r="I48" s="27"/>
      <c r="J48" s="27"/>
      <c r="K48" s="27"/>
      <c r="L48" s="27"/>
      <c r="M48" s="27"/>
      <c r="N48" s="27"/>
      <c r="O48" s="27"/>
    </row>
    <row r="49" spans="1:15" x14ac:dyDescent="0.35">
      <c r="A49" s="29"/>
      <c r="B49" s="25" t="s">
        <v>23</v>
      </c>
      <c r="C49" s="25"/>
      <c r="D49" s="27" t="s">
        <v>66</v>
      </c>
      <c r="E49" s="27"/>
      <c r="F49" s="16" t="s">
        <v>65</v>
      </c>
      <c r="G49" s="16">
        <v>2</v>
      </c>
      <c r="H49" s="27">
        <v>2</v>
      </c>
      <c r="I49" s="27"/>
      <c r="J49" s="27"/>
      <c r="K49" s="27"/>
      <c r="L49" s="27"/>
      <c r="M49" s="27"/>
      <c r="N49" s="27"/>
      <c r="O49" s="27"/>
    </row>
    <row r="50" spans="1:15" x14ac:dyDescent="0.35">
      <c r="A50" s="29"/>
      <c r="B50" s="25" t="s">
        <v>23</v>
      </c>
      <c r="C50" s="25"/>
      <c r="D50" s="27" t="s">
        <v>67</v>
      </c>
      <c r="E50" s="27"/>
      <c r="F50" s="16" t="s">
        <v>65</v>
      </c>
      <c r="G50" s="16">
        <v>4</v>
      </c>
      <c r="H50" s="27">
        <v>4</v>
      </c>
      <c r="I50" s="27"/>
      <c r="J50" s="27"/>
      <c r="K50" s="27"/>
      <c r="L50" s="27"/>
      <c r="M50" s="27"/>
      <c r="N50" s="27"/>
      <c r="O50" s="27"/>
    </row>
    <row r="51" spans="1:15" x14ac:dyDescent="0.35">
      <c r="A51" s="29"/>
      <c r="B51" s="25" t="s">
        <v>23</v>
      </c>
      <c r="C51" s="25"/>
      <c r="D51" s="27" t="s">
        <v>68</v>
      </c>
      <c r="E51" s="27"/>
      <c r="F51" s="16" t="s">
        <v>65</v>
      </c>
      <c r="G51" s="16">
        <v>6</v>
      </c>
      <c r="H51" s="27">
        <v>6</v>
      </c>
      <c r="I51" s="27"/>
      <c r="J51" s="27"/>
      <c r="K51" s="27"/>
      <c r="L51" s="27"/>
      <c r="M51" s="27"/>
      <c r="N51" s="27"/>
      <c r="O51" s="27"/>
    </row>
    <row r="52" spans="1:15" x14ac:dyDescent="0.35">
      <c r="A52" s="25" t="s">
        <v>69</v>
      </c>
      <c r="B52" s="25"/>
      <c r="C52" s="25"/>
      <c r="D52" s="25"/>
      <c r="E52" s="25"/>
      <c r="F52" s="25"/>
      <c r="G52" s="16">
        <v>77</v>
      </c>
      <c r="H52" s="16">
        <v>28</v>
      </c>
      <c r="I52" s="16">
        <v>15</v>
      </c>
      <c r="J52" s="16">
        <v>17</v>
      </c>
      <c r="K52" s="16">
        <v>17</v>
      </c>
      <c r="L52" s="27"/>
      <c r="M52" s="27"/>
      <c r="N52" s="27"/>
      <c r="O52" s="27"/>
    </row>
    <row r="53" spans="1:15" x14ac:dyDescent="0.35">
      <c r="A53" s="25" t="s">
        <v>33</v>
      </c>
      <c r="B53" s="25"/>
      <c r="C53" s="25"/>
      <c r="D53" s="25"/>
      <c r="E53" s="25"/>
      <c r="F53" s="25"/>
      <c r="G53" s="30" t="s">
        <v>70</v>
      </c>
      <c r="H53" s="30"/>
      <c r="I53" s="30"/>
      <c r="J53" s="31" t="s">
        <v>71</v>
      </c>
      <c r="K53" s="31"/>
      <c r="L53" s="27">
        <f>SUMIFS(G22:G51,L22:L51,"〇単位修得済み")+SUMIFS(G22:G51,L22:L51,"★履修届（今回履修します）")+SUMIFS(G22:G51,L22:L51,"●履修します（履修中）")</f>
        <v>22</v>
      </c>
      <c r="M53" s="27"/>
      <c r="N53" s="27"/>
      <c r="O53" s="27"/>
    </row>
    <row r="54" spans="1:15" x14ac:dyDescent="0.35">
      <c r="A54" s="25" t="s">
        <v>72</v>
      </c>
      <c r="B54" s="25"/>
      <c r="C54" s="25"/>
      <c r="D54" s="25"/>
      <c r="E54" s="25"/>
      <c r="F54" s="25"/>
      <c r="G54" s="16">
        <v>95</v>
      </c>
      <c r="H54" s="16">
        <v>36</v>
      </c>
      <c r="I54" s="16">
        <v>23</v>
      </c>
      <c r="J54" s="16">
        <v>19</v>
      </c>
      <c r="K54" s="16">
        <v>17</v>
      </c>
      <c r="L54" s="27"/>
      <c r="M54" s="27"/>
      <c r="N54" s="27"/>
      <c r="O54" s="27"/>
    </row>
    <row r="55" spans="1:15" x14ac:dyDescent="0.35">
      <c r="A55" s="25" t="s">
        <v>73</v>
      </c>
      <c r="B55" s="25"/>
      <c r="C55" s="25"/>
      <c r="D55" s="25"/>
      <c r="E55" s="25"/>
      <c r="F55" s="25"/>
      <c r="G55" s="30" t="s">
        <v>74</v>
      </c>
      <c r="H55" s="30"/>
      <c r="I55" s="30"/>
      <c r="J55" s="31" t="s">
        <v>75</v>
      </c>
      <c r="K55" s="31"/>
      <c r="L55" s="27">
        <f>L21+L53</f>
        <v>36</v>
      </c>
      <c r="M55" s="27"/>
      <c r="N55" s="27"/>
      <c r="O55" s="27"/>
    </row>
    <row r="56" spans="1:15" x14ac:dyDescent="0.35">
      <c r="A56" s="33" t="s">
        <v>89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</sheetData>
  <sheetProtection algorithmName="SHA-512" hashValue="DktlpLQi7kzmVjChYNqywmEnZYM44b8tF1EAjPHlshp5c4NiAdPEb/s/CNShJySpbaSqvdtfN4gg70Ihoxkksg==" saltValue="+FvlvpCYKdA0HhRmdy7sqg==" spinCount="100000" sheet="1" selectLockedCells="1" selectUnlockedCells="1"/>
  <mergeCells count="158">
    <mergeCell ref="A56:O56"/>
    <mergeCell ref="A54:F54"/>
    <mergeCell ref="L54:O54"/>
    <mergeCell ref="A55:F55"/>
    <mergeCell ref="G55:I55"/>
    <mergeCell ref="J55:K55"/>
    <mergeCell ref="L55:O55"/>
    <mergeCell ref="B51:C51"/>
    <mergeCell ref="D51:E51"/>
    <mergeCell ref="H51:K51"/>
    <mergeCell ref="A52:F52"/>
    <mergeCell ref="L52:O52"/>
    <mergeCell ref="A53:F53"/>
    <mergeCell ref="G53:I53"/>
    <mergeCell ref="J53:K53"/>
    <mergeCell ref="L53:O53"/>
    <mergeCell ref="B48:C48"/>
    <mergeCell ref="D48:E48"/>
    <mergeCell ref="H48:K48"/>
    <mergeCell ref="L48:O51"/>
    <mergeCell ref="B49:C49"/>
    <mergeCell ref="D49:E49"/>
    <mergeCell ref="H49:K49"/>
    <mergeCell ref="B50:C50"/>
    <mergeCell ref="D50:E50"/>
    <mergeCell ref="H50:K50"/>
    <mergeCell ref="B46:C46"/>
    <mergeCell ref="D46:E46"/>
    <mergeCell ref="L46:O46"/>
    <mergeCell ref="B47:C47"/>
    <mergeCell ref="D47:E47"/>
    <mergeCell ref="H47:K47"/>
    <mergeCell ref="L47:O47"/>
    <mergeCell ref="B44:C44"/>
    <mergeCell ref="D44:E44"/>
    <mergeCell ref="L44:O44"/>
    <mergeCell ref="B45:C45"/>
    <mergeCell ref="D45:E45"/>
    <mergeCell ref="L45:O45"/>
    <mergeCell ref="B42:C42"/>
    <mergeCell ref="D42:E42"/>
    <mergeCell ref="L42:O42"/>
    <mergeCell ref="B43:C43"/>
    <mergeCell ref="D43:E43"/>
    <mergeCell ref="L43:O43"/>
    <mergeCell ref="B40:C40"/>
    <mergeCell ref="D40:E40"/>
    <mergeCell ref="L40:O40"/>
    <mergeCell ref="B41:C41"/>
    <mergeCell ref="D41:E41"/>
    <mergeCell ref="L41:O41"/>
    <mergeCell ref="B38:C38"/>
    <mergeCell ref="D38:E38"/>
    <mergeCell ref="L38:O38"/>
    <mergeCell ref="B39:C39"/>
    <mergeCell ref="D39:E39"/>
    <mergeCell ref="L39:O39"/>
    <mergeCell ref="B36:C36"/>
    <mergeCell ref="D36:E36"/>
    <mergeCell ref="L36:O36"/>
    <mergeCell ref="B37:C37"/>
    <mergeCell ref="D37:E37"/>
    <mergeCell ref="L37:O37"/>
    <mergeCell ref="B34:C34"/>
    <mergeCell ref="D34:E34"/>
    <mergeCell ref="L34:O34"/>
    <mergeCell ref="B35:C35"/>
    <mergeCell ref="D35:E35"/>
    <mergeCell ref="L35:O35"/>
    <mergeCell ref="B32:C32"/>
    <mergeCell ref="D32:E32"/>
    <mergeCell ref="L32:O32"/>
    <mergeCell ref="B33:C33"/>
    <mergeCell ref="D33:E33"/>
    <mergeCell ref="L33:O33"/>
    <mergeCell ref="B30:C30"/>
    <mergeCell ref="D30:E30"/>
    <mergeCell ref="L30:O30"/>
    <mergeCell ref="B31:C31"/>
    <mergeCell ref="D31:E31"/>
    <mergeCell ref="L31:O31"/>
    <mergeCell ref="B28:C28"/>
    <mergeCell ref="D28:E28"/>
    <mergeCell ref="L28:O28"/>
    <mergeCell ref="B29:C29"/>
    <mergeCell ref="D29:E29"/>
    <mergeCell ref="L29:O29"/>
    <mergeCell ref="B26:C26"/>
    <mergeCell ref="D26:E26"/>
    <mergeCell ref="L26:O26"/>
    <mergeCell ref="B27:C27"/>
    <mergeCell ref="D27:E27"/>
    <mergeCell ref="L27:O27"/>
    <mergeCell ref="D24:E24"/>
    <mergeCell ref="H24:I24"/>
    <mergeCell ref="L24:O24"/>
    <mergeCell ref="B25:C25"/>
    <mergeCell ref="D25:E25"/>
    <mergeCell ref="J25:K25"/>
    <mergeCell ref="L25:O25"/>
    <mergeCell ref="A22:A51"/>
    <mergeCell ref="B22:C22"/>
    <mergeCell ref="D22:E22"/>
    <mergeCell ref="H22:I22"/>
    <mergeCell ref="L22:O22"/>
    <mergeCell ref="B23:C23"/>
    <mergeCell ref="D23:E23"/>
    <mergeCell ref="J23:K23"/>
    <mergeCell ref="L23:O23"/>
    <mergeCell ref="B24:C24"/>
    <mergeCell ref="A20:F20"/>
    <mergeCell ref="L20:O20"/>
    <mergeCell ref="A21:F21"/>
    <mergeCell ref="G21:I21"/>
    <mergeCell ref="J21:K21"/>
    <mergeCell ref="L21:O21"/>
    <mergeCell ref="B18:C18"/>
    <mergeCell ref="D18:E18"/>
    <mergeCell ref="L18:O18"/>
    <mergeCell ref="B19:C19"/>
    <mergeCell ref="D19:E19"/>
    <mergeCell ref="L19:O19"/>
    <mergeCell ref="B16:C16"/>
    <mergeCell ref="D16:E16"/>
    <mergeCell ref="L16:O16"/>
    <mergeCell ref="B17:C17"/>
    <mergeCell ref="D17:E17"/>
    <mergeCell ref="L17:O17"/>
    <mergeCell ref="B13:C13"/>
    <mergeCell ref="D13:E13"/>
    <mergeCell ref="L13:O13"/>
    <mergeCell ref="A14:A19"/>
    <mergeCell ref="B14:C14"/>
    <mergeCell ref="D14:E14"/>
    <mergeCell ref="L14:O14"/>
    <mergeCell ref="B15:C15"/>
    <mergeCell ref="D15:E15"/>
    <mergeCell ref="L15:O15"/>
    <mergeCell ref="L8:O10"/>
    <mergeCell ref="H9:I9"/>
    <mergeCell ref="J9:K9"/>
    <mergeCell ref="A11:A13"/>
    <mergeCell ref="B11:C11"/>
    <mergeCell ref="D11:E11"/>
    <mergeCell ref="L11:O11"/>
    <mergeCell ref="B12:C12"/>
    <mergeCell ref="D12:E12"/>
    <mergeCell ref="L12:O12"/>
    <mergeCell ref="A3:O3"/>
    <mergeCell ref="H4:I4"/>
    <mergeCell ref="G6:H6"/>
    <mergeCell ref="I6:J6"/>
    <mergeCell ref="K6:O6"/>
    <mergeCell ref="A8:C10"/>
    <mergeCell ref="D8:E10"/>
    <mergeCell ref="F8:F10"/>
    <mergeCell ref="G8:G10"/>
    <mergeCell ref="H8:K8"/>
  </mergeCells>
  <phoneticPr fontId="9"/>
  <conditionalFormatting sqref="D13:E13">
    <cfRule type="expression" dxfId="12" priority="3">
      <formula>$L13="★履修届（今回履修します）"</formula>
    </cfRule>
  </conditionalFormatting>
  <conditionalFormatting sqref="D15:E19">
    <cfRule type="expression" dxfId="11" priority="2">
      <formula>$L15="★履修届（今回履修します）"</formula>
    </cfRule>
  </conditionalFormatting>
  <conditionalFormatting sqref="D26:E46">
    <cfRule type="expression" dxfId="10" priority="1">
      <formula>$L26="★履修届（今回履修します）"</formula>
    </cfRule>
  </conditionalFormatting>
  <conditionalFormatting sqref="H11:H19 J11:J19 H22:H46 J22:J46">
    <cfRule type="expression" dxfId="9" priority="11">
      <formula>AND(NOT(ISBLANK(H11)),H$9=$F$4,H$10=$H$4)</formula>
    </cfRule>
  </conditionalFormatting>
  <conditionalFormatting sqref="H22:H25 J22:J25">
    <cfRule type="expression" dxfId="8" priority="13">
      <formula>AND(NOT(ISBLANK(H22)),H$9=$F$4)</formula>
    </cfRule>
  </conditionalFormatting>
  <conditionalFormatting sqref="I11:I19 K11:K19 I26:I46 K26:K46">
    <cfRule type="expression" dxfId="7" priority="12">
      <formula>AND(NOT(ISBLANK(I11)),H$9=$F$4,I$10=$H$4)</formula>
    </cfRule>
  </conditionalFormatting>
  <conditionalFormatting sqref="J21">
    <cfRule type="expression" dxfId="6" priority="5">
      <formula>L21&lt;14</formula>
    </cfRule>
  </conditionalFormatting>
  <conditionalFormatting sqref="J53">
    <cfRule type="expression" dxfId="5" priority="6">
      <formula>$L$53&lt;48</formula>
    </cfRule>
  </conditionalFormatting>
  <conditionalFormatting sqref="J55">
    <cfRule type="expression" dxfId="4" priority="7">
      <formula>L55&lt;62</formula>
    </cfRule>
  </conditionalFormatting>
  <conditionalFormatting sqref="L11:L19 L22:L46">
    <cfRule type="expression" dxfId="3" priority="4">
      <formula>AND(NOT(ISBLANK($F$4)),NOT(ISBLANK($H$4)),OR(NOT(ISBLANK(OFFSET($L11,0,-4))),AND(NOT(ISBLANK(OFFSET($L11,0,-3))),OR($F$4="2年",$H$4="後期")),AND(NOT(ISBLANK(OFFSET($L11,0,-2))),$F$4="2年"),AND(NOT(ISBLANK(OFFSET($L11,0,-1))),$F$4="2年",$H$4="後期")))</formula>
    </cfRule>
  </conditionalFormatting>
  <pageMargins left="0.78749999999999998" right="0.78749999999999998" top="1.0631944444444399" bottom="1.0631944444444399" header="0.511811023622047" footer="0.511811023622047"/>
  <pageSetup paperSize="9" scale="73" orientation="portrait" useFirstPageNumber="1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0719A06-A545-4692-9B3F-2A844868039A}">
            <xm:f>COUNTIFS($B$11:$B$19,"必修",$L$11:$L$19,入力オプション!$H$2)+COUNTIFS($B$11:$B$19,"必修",$L$11:$L$19,入力オプション!$H$3)&lt;COUNTIF($B$11:$B$19,"必修")</xm:f>
            <x14:dxf>
              <font>
                <color rgb="FFCC0000"/>
                <name val="游ゴシック"/>
                <charset val="1"/>
              </font>
              <fill>
                <patternFill>
                  <bgColor rgb="FFFFCCCC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expression" priority="9" id="{36A6102A-963D-4023-9132-33932530E718}">
            <xm:f>COUNTIFS($B$22:$B$51,"必修",$L$22:$L$51,入力オプション!$N$2)+COUNTIFS($B$22:$B$51,"必修",$L$22:$L$51,入力オプション!$N$3)&lt;COUNTIF($B$22:$B$51,"必修")</xm:f>
            <x14:dxf>
              <font>
                <color rgb="FFCC0000"/>
                <name val="游ゴシック"/>
                <charset val="1"/>
              </font>
              <fill>
                <patternFill>
                  <bgColor rgb="FFFFCCCC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expression" priority="10" id="{0063DA5B-FE25-4A5A-846C-B208BEF94FCE}">
            <xm:f>COUNTIFS($B$11:$B$19,"必修",$L$11:$L$19,入力オプション!$H$2)+COUNTIFS($B$11:$B$19,"必修",$L$11:$L$19,入力オプション!$H$3)+COUNTIFS($B$22:$B$51,"必修",$L$22:$L$51,入力オプション!$N$2)+COUNTIFS($B$22:$B$51,"必修",$L$22:$L$51,入力オプション!$N$3)&lt;COUNTIF($B$11:$B$51,"必修")</xm:f>
            <x14:dxf>
              <font>
                <color rgb="FFCC0000"/>
              </font>
              <fill>
                <patternFill>
                  <bgColor rgb="FFFFCCCC"/>
                </patternFill>
              </fill>
            </x14:dxf>
          </x14:cfRule>
          <xm:sqref>G55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9ED28CB-5D1A-475C-95D3-EBAA3DB695A0}">
          <x14:formula1>
            <xm:f>入力オプション!$C$7:$C$8</xm:f>
          </x14:formula1>
          <x14:formula2>
            <xm:f>0</xm:f>
          </x14:formula2>
          <xm:sqref>H4</xm:sqref>
        </x14:dataValidation>
        <x14:dataValidation type="list" allowBlank="1" showInputMessage="1" showErrorMessage="1" xr:uid="{8EA716B5-A969-40F3-825B-995BB0ADC2B1}">
          <x14:formula1>
            <xm:f>入力オプション!$A$7:$A$8</xm:f>
          </x14:formula1>
          <x14:formula2>
            <xm:f>0</xm:f>
          </x14:formula2>
          <xm:sqref>F4</xm:sqref>
        </x14:dataValidation>
        <x14:dataValidation type="list" operator="equal" allowBlank="1" showErrorMessage="1" xr:uid="{B4BEDE71-A4EA-4735-AB3F-2C918AD62C92}">
          <x14:formula1>
            <xm:f>入力オプション!$J$2:$J$5</xm:f>
          </x14:formula1>
          <x14:formula2>
            <xm:f>0</xm:f>
          </x14:formula2>
          <xm:sqref>L44</xm:sqref>
        </x14:dataValidation>
        <x14:dataValidation type="list" allowBlank="1" showInputMessage="1" showErrorMessage="1" xr:uid="{39479918-0DC2-41C9-8833-B2C179053174}">
          <x14:formula1>
            <xm:f>入力オプション!$N$2:$N$3</xm:f>
          </x14:formula1>
          <x14:formula2>
            <xm:f>0</xm:f>
          </x14:formula2>
          <xm:sqref>L22:O25</xm:sqref>
        </x14:dataValidation>
        <x14:dataValidation type="list" allowBlank="1" showInputMessage="1" showErrorMessage="1" xr:uid="{0FB54BC0-9021-4F55-AB90-4F6C68CB7ABF}">
          <x14:formula1>
            <xm:f>入力オプション!$J$2:$J$5</xm:f>
          </x14:formula1>
          <x14:formula2>
            <xm:f>0</xm:f>
          </x14:formula2>
          <xm:sqref>L13 L15:L19 L26:L43 L45:L46</xm:sqref>
        </x14:dataValidation>
        <x14:dataValidation type="list" allowBlank="1" showInputMessage="1" showErrorMessage="1" xr:uid="{942988AB-726A-466B-8D5C-698D07CAADE2}">
          <x14:formula1>
            <xm:f>入力オプション!$H$2:$H$4</xm:f>
          </x14:formula1>
          <x14:formula2>
            <xm:f>0</xm:f>
          </x14:formula2>
          <xm:sqref>L11:O12 L14:O14</xm:sqref>
        </x14:dataValidation>
        <x14:dataValidation type="list" operator="equal" allowBlank="1" showErrorMessage="1" xr:uid="{CE87EE95-DAC1-404B-9466-48D6DF1F9896}">
          <x14:formula1>
            <xm:f>入力オプション!$D$2:$D$4</xm:f>
          </x14:formula1>
          <x14:formula2>
            <xm:f>0</xm:f>
          </x14:formula2>
          <xm:sqref>F11:F19 F22:F51</xm:sqref>
        </x14:dataValidation>
        <x14:dataValidation type="list" operator="equal" allowBlank="1" showErrorMessage="1" xr:uid="{D1EEE027-5A19-4869-B33C-D80E27CB1B50}">
          <x14:formula1>
            <xm:f>入力オプション!$B$2:$B$3</xm:f>
          </x14:formula1>
          <x14:formula2>
            <xm:f>0</xm:f>
          </x14:formula2>
          <xm:sqref>B11:B19 B22:B51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Normal="100" workbookViewId="0">
      <selection activeCell="A5" sqref="A5"/>
    </sheetView>
  </sheetViews>
  <sheetFormatPr defaultColWidth="11.5703125" defaultRowHeight="16.5" x14ac:dyDescent="0.35"/>
  <sheetData>
    <row r="1" spans="1:14" x14ac:dyDescent="0.35">
      <c r="A1" s="34" t="s">
        <v>13</v>
      </c>
      <c r="B1" s="34"/>
      <c r="D1" t="s">
        <v>15</v>
      </c>
      <c r="H1" t="s">
        <v>83</v>
      </c>
      <c r="J1" t="s">
        <v>8</v>
      </c>
      <c r="N1" t="s">
        <v>84</v>
      </c>
    </row>
    <row r="2" spans="1:14" x14ac:dyDescent="0.35">
      <c r="B2" t="s">
        <v>19</v>
      </c>
      <c r="D2" t="s">
        <v>21</v>
      </c>
      <c r="H2" t="s">
        <v>77</v>
      </c>
      <c r="J2" t="s">
        <v>77</v>
      </c>
      <c r="N2" t="s">
        <v>77</v>
      </c>
    </row>
    <row r="3" spans="1:14" x14ac:dyDescent="0.35">
      <c r="B3" t="s">
        <v>23</v>
      </c>
      <c r="D3" t="s">
        <v>38</v>
      </c>
      <c r="H3" s="15" t="s">
        <v>78</v>
      </c>
      <c r="J3" s="15" t="s">
        <v>79</v>
      </c>
      <c r="N3" s="15" t="s">
        <v>81</v>
      </c>
    </row>
    <row r="4" spans="1:14" x14ac:dyDescent="0.35">
      <c r="D4" t="s">
        <v>65</v>
      </c>
      <c r="H4" t="s">
        <v>80</v>
      </c>
      <c r="J4" t="s">
        <v>82</v>
      </c>
      <c r="N4" s="15"/>
    </row>
    <row r="5" spans="1:14" x14ac:dyDescent="0.35">
      <c r="J5" t="s">
        <v>80</v>
      </c>
    </row>
    <row r="6" spans="1:14" x14ac:dyDescent="0.35">
      <c r="A6" t="s">
        <v>85</v>
      </c>
      <c r="C6" t="s">
        <v>86</v>
      </c>
    </row>
    <row r="7" spans="1:14" x14ac:dyDescent="0.35">
      <c r="A7" t="s">
        <v>5</v>
      </c>
      <c r="C7" t="s">
        <v>7</v>
      </c>
    </row>
    <row r="8" spans="1:14" x14ac:dyDescent="0.35">
      <c r="A8" t="s">
        <v>87</v>
      </c>
      <c r="C8" t="s">
        <v>76</v>
      </c>
    </row>
  </sheetData>
  <sheetProtection algorithmName="SHA-512" hashValue="LauRBhYR5Oz6DeZdPRghxemidR+/XY1XKQXVlfbUGfHGwjAbZ7oAR9OLplDhcNQ+a7CTv9UqRsoCwk7E722qyw==" saltValue="OZN6oby8WEcTlfngyUMqDQ==" spinCount="100000" sheet="1" objects="1" scenarios="1" selectLockedCells="1"/>
  <mergeCells count="1">
    <mergeCell ref="A1:B1"/>
  </mergeCells>
  <phoneticPr fontId="9"/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選択科目チェックシート</vt:lpstr>
      <vt:lpstr>選択科目チェックシート（記入例）</vt:lpstr>
      <vt:lpstr>入力オプション</vt:lpstr>
      <vt:lpstr>選択科目チェックシート!Print_Area</vt:lpstr>
      <vt:lpstr>'選択科目チェックシート（記入例）'!Print_Area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小野研究室</dc:creator>
  <dc:description/>
  <cp:lastModifiedBy>小野 安季良_香川</cp:lastModifiedBy>
  <cp:revision>7</cp:revision>
  <cp:lastPrinted>2025-02-26T04:21:38Z</cp:lastPrinted>
  <dcterms:created xsi:type="dcterms:W3CDTF">2025-02-18T14:41:56Z</dcterms:created>
  <dcterms:modified xsi:type="dcterms:W3CDTF">2025-02-26T04:22:49Z</dcterms:modified>
  <dc:language>ja-JP</dc:language>
</cp:coreProperties>
</file>